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uvinovae.PRIBYSLAV.000\Desktop\"/>
    </mc:Choice>
  </mc:AlternateContent>
  <bookViews>
    <workbookView xWindow="0" yWindow="0" windowWidth="23040" windowHeight="9396"/>
  </bookViews>
  <sheets>
    <sheet name="Rozpočet ZM" sheetId="1" r:id="rId1"/>
  </sheets>
  <externalReferences>
    <externalReference r:id="rId2"/>
  </externalReferences>
  <definedNames>
    <definedName name="_xlnm.Print_Area" localSheetId="0">'Rozpočet ZM'!$A$1:$G$112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9" i="1" l="1"/>
  <c r="G108" i="1"/>
  <c r="G107" i="1"/>
  <c r="G104" i="1"/>
  <c r="E104" i="1"/>
  <c r="D104" i="1"/>
  <c r="G103" i="1"/>
  <c r="G102" i="1" s="1"/>
  <c r="E103" i="1"/>
  <c r="D103" i="1"/>
  <c r="G100" i="1"/>
  <c r="E100" i="1"/>
  <c r="C100" i="1"/>
  <c r="G99" i="1"/>
  <c r="E99" i="1"/>
  <c r="C99" i="1"/>
  <c r="G98" i="1"/>
  <c r="E98" i="1"/>
  <c r="C98" i="1"/>
  <c r="G97" i="1"/>
  <c r="E97" i="1"/>
  <c r="C97" i="1"/>
  <c r="G96" i="1"/>
  <c r="E96" i="1"/>
  <c r="C96" i="1"/>
  <c r="G95" i="1"/>
  <c r="E95" i="1"/>
  <c r="C95" i="1"/>
  <c r="G94" i="1"/>
  <c r="E94" i="1"/>
  <c r="C94" i="1"/>
  <c r="G93" i="1"/>
  <c r="E93" i="1"/>
  <c r="C93" i="1"/>
  <c r="G92" i="1"/>
  <c r="E92" i="1"/>
  <c r="C92" i="1"/>
  <c r="G91" i="1"/>
  <c r="E91" i="1"/>
  <c r="C91" i="1"/>
  <c r="G90" i="1"/>
  <c r="E90" i="1"/>
  <c r="C90" i="1"/>
  <c r="G89" i="1"/>
  <c r="E89" i="1"/>
  <c r="C89" i="1"/>
  <c r="G88" i="1"/>
  <c r="E88" i="1"/>
  <c r="C88" i="1"/>
  <c r="G87" i="1"/>
  <c r="E87" i="1"/>
  <c r="C87" i="1"/>
  <c r="G86" i="1"/>
  <c r="E86" i="1"/>
  <c r="C86" i="1"/>
  <c r="G85" i="1"/>
  <c r="E85" i="1"/>
  <c r="C85" i="1"/>
  <c r="G84" i="1"/>
  <c r="E84" i="1"/>
  <c r="C84" i="1"/>
  <c r="G83" i="1"/>
  <c r="E83" i="1"/>
  <c r="C83" i="1"/>
  <c r="G82" i="1"/>
  <c r="E82" i="1"/>
  <c r="C82" i="1"/>
  <c r="G81" i="1"/>
  <c r="E81" i="1"/>
  <c r="C81" i="1"/>
  <c r="G80" i="1"/>
  <c r="E80" i="1"/>
  <c r="C80" i="1"/>
  <c r="G79" i="1"/>
  <c r="E79" i="1"/>
  <c r="C79" i="1"/>
  <c r="G78" i="1"/>
  <c r="E78" i="1"/>
  <c r="C78" i="1"/>
  <c r="G77" i="1"/>
  <c r="E77" i="1"/>
  <c r="C77" i="1"/>
  <c r="G76" i="1"/>
  <c r="E76" i="1"/>
  <c r="C76" i="1"/>
  <c r="G75" i="1"/>
  <c r="E75" i="1"/>
  <c r="C75" i="1"/>
  <c r="G74" i="1"/>
  <c r="E74" i="1"/>
  <c r="C74" i="1"/>
  <c r="G73" i="1"/>
  <c r="E73" i="1"/>
  <c r="C73" i="1"/>
  <c r="G72" i="1"/>
  <c r="E72" i="1"/>
  <c r="C72" i="1"/>
  <c r="G71" i="1"/>
  <c r="E71" i="1"/>
  <c r="C71" i="1"/>
  <c r="G70" i="1"/>
  <c r="E70" i="1"/>
  <c r="C70" i="1"/>
  <c r="G69" i="1"/>
  <c r="E69" i="1"/>
  <c r="C69" i="1"/>
  <c r="G68" i="1"/>
  <c r="E68" i="1"/>
  <c r="C68" i="1"/>
  <c r="G67" i="1"/>
  <c r="E67" i="1"/>
  <c r="C67" i="1"/>
  <c r="G66" i="1"/>
  <c r="E66" i="1"/>
  <c r="C66" i="1"/>
  <c r="G65" i="1"/>
  <c r="E65" i="1"/>
  <c r="C65" i="1"/>
  <c r="G64" i="1"/>
  <c r="E64" i="1"/>
  <c r="C64" i="1"/>
  <c r="G63" i="1"/>
  <c r="E63" i="1"/>
  <c r="C63" i="1"/>
  <c r="G62" i="1"/>
  <c r="E62" i="1"/>
  <c r="C62" i="1"/>
  <c r="G61" i="1"/>
  <c r="E61" i="1"/>
  <c r="C61" i="1"/>
  <c r="G60" i="1"/>
  <c r="E60" i="1"/>
  <c r="C60" i="1"/>
  <c r="G59" i="1"/>
  <c r="E59" i="1"/>
  <c r="C59" i="1"/>
  <c r="G58" i="1"/>
  <c r="E58" i="1"/>
  <c r="C58" i="1"/>
  <c r="G57" i="1"/>
  <c r="E57" i="1"/>
  <c r="C57" i="1"/>
  <c r="G56" i="1"/>
  <c r="E56" i="1"/>
  <c r="C56" i="1"/>
  <c r="G55" i="1"/>
  <c r="E55" i="1"/>
  <c r="C55" i="1"/>
  <c r="G54" i="1"/>
  <c r="E54" i="1"/>
  <c r="C54" i="1"/>
  <c r="G53" i="1"/>
  <c r="E53" i="1"/>
  <c r="C53" i="1"/>
  <c r="G52" i="1"/>
  <c r="E52" i="1"/>
  <c r="C52" i="1"/>
  <c r="G51" i="1"/>
  <c r="E51" i="1"/>
  <c r="C51" i="1"/>
  <c r="G50" i="1"/>
  <c r="E50" i="1"/>
  <c r="C50" i="1"/>
  <c r="G49" i="1"/>
  <c r="E49" i="1"/>
  <c r="C49" i="1"/>
  <c r="G48" i="1"/>
  <c r="G45" i="1" s="1"/>
  <c r="E48" i="1"/>
  <c r="C48" i="1"/>
  <c r="G47" i="1"/>
  <c r="E47" i="1"/>
  <c r="C47" i="1"/>
  <c r="G46" i="1"/>
  <c r="E46" i="1"/>
  <c r="C46" i="1"/>
  <c r="F38" i="1"/>
  <c r="E38" i="1"/>
  <c r="C38" i="1"/>
  <c r="F37" i="1"/>
  <c r="E37" i="1"/>
  <c r="C37" i="1"/>
  <c r="F36" i="1"/>
  <c r="E36" i="1"/>
  <c r="C36" i="1"/>
  <c r="F35" i="1"/>
  <c r="E35" i="1"/>
  <c r="C35" i="1"/>
  <c r="F34" i="1"/>
  <c r="E34" i="1"/>
  <c r="C34" i="1"/>
  <c r="F33" i="1"/>
  <c r="E33" i="1"/>
  <c r="C33" i="1"/>
  <c r="F32" i="1"/>
  <c r="E32" i="1"/>
  <c r="C32" i="1"/>
  <c r="F31" i="1"/>
  <c r="E31" i="1"/>
  <c r="C31" i="1"/>
  <c r="F30" i="1"/>
  <c r="E30" i="1"/>
  <c r="C30" i="1"/>
  <c r="F29" i="1"/>
  <c r="E29" i="1"/>
  <c r="C29" i="1"/>
  <c r="F28" i="1"/>
  <c r="E28" i="1"/>
  <c r="C28" i="1"/>
  <c r="F27" i="1"/>
  <c r="E27" i="1"/>
  <c r="C27" i="1"/>
  <c r="F26" i="1"/>
  <c r="E26" i="1"/>
  <c r="C26" i="1"/>
  <c r="F25" i="1"/>
  <c r="E25" i="1"/>
  <c r="C25" i="1"/>
  <c r="F24" i="1"/>
  <c r="E24" i="1"/>
  <c r="D24" i="1"/>
  <c r="F23" i="1"/>
  <c r="E23" i="1"/>
  <c r="D23" i="1"/>
  <c r="F22" i="1"/>
  <c r="E22" i="1"/>
  <c r="D22" i="1"/>
  <c r="F21" i="1"/>
  <c r="E21" i="1"/>
  <c r="D21" i="1"/>
  <c r="F20" i="1"/>
  <c r="E20" i="1"/>
  <c r="D20" i="1"/>
  <c r="F19" i="1"/>
  <c r="E19" i="1"/>
  <c r="D19" i="1"/>
  <c r="F18" i="1"/>
  <c r="E18" i="1"/>
  <c r="D18" i="1"/>
  <c r="F17" i="1"/>
  <c r="E17" i="1"/>
  <c r="D17" i="1"/>
  <c r="F16" i="1"/>
  <c r="E16" i="1"/>
  <c r="D16" i="1"/>
  <c r="F15" i="1"/>
  <c r="E15" i="1"/>
  <c r="D15" i="1"/>
  <c r="F14" i="1"/>
  <c r="E14" i="1"/>
  <c r="D14" i="1"/>
  <c r="F13" i="1"/>
  <c r="E13" i="1"/>
  <c r="D13" i="1"/>
  <c r="F12" i="1"/>
  <c r="E12" i="1"/>
  <c r="D12" i="1"/>
  <c r="F11" i="1"/>
  <c r="E11" i="1"/>
  <c r="D11" i="1"/>
  <c r="F10" i="1"/>
  <c r="E10" i="1"/>
  <c r="D10" i="1"/>
  <c r="F9" i="1"/>
  <c r="E9" i="1"/>
  <c r="D9" i="1"/>
  <c r="F8" i="1"/>
  <c r="F6" i="1" s="1"/>
  <c r="E8" i="1"/>
  <c r="D8" i="1"/>
  <c r="F7" i="1"/>
  <c r="E7" i="1"/>
  <c r="D7" i="1"/>
  <c r="G111" i="1" l="1"/>
</calcChain>
</file>

<file path=xl/sharedStrings.xml><?xml version="1.0" encoding="utf-8"?>
<sst xmlns="http://schemas.openxmlformats.org/spreadsheetml/2006/main" count="307" uniqueCount="72">
  <si>
    <t>Návrh rozpočtu města Přibyslav na rok 2020</t>
  </si>
  <si>
    <t>Řádek</t>
  </si>
  <si>
    <t>Paragraf</t>
  </si>
  <si>
    <t>Položka</t>
  </si>
  <si>
    <t>Závazný ukazatel</t>
  </si>
  <si>
    <t>Minimální v Kč</t>
  </si>
  <si>
    <t>Maximální v Kč</t>
  </si>
  <si>
    <t>P.</t>
  </si>
  <si>
    <t>Příjmy celkem</t>
  </si>
  <si>
    <t>x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</si>
  <si>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</si>
  <si>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</si>
  <si>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</si>
  <si>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</si>
  <si>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</si>
  <si>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</si>
  <si>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</si>
  <si>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</si>
  <si>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</si>
  <si>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</si>
  <si>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</si>
  <si>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</si>
  <si>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</t>
  </si>
  <si>
    <t>13.</t>
  </si>
  <si>
    <t>14.</t>
  </si>
  <si>
    <t>4</t>
  </si>
  <si>
    <t>5</t>
  </si>
  <si>
    <t>15.</t>
  </si>
  <si>
    <t>16.</t>
  </si>
  <si>
    <t>17.</t>
  </si>
  <si>
    <t>8</t>
  </si>
  <si>
    <t>18.</t>
  </si>
  <si>
    <t>19.</t>
  </si>
  <si>
    <t>20.</t>
  </si>
  <si>
    <t>21.</t>
  </si>
  <si>
    <t>22.</t>
  </si>
  <si>
    <t>23.</t>
  </si>
  <si>
    <t>24.</t>
  </si>
  <si>
    <t>25.</t>
  </si>
  <si>
    <t>V.</t>
  </si>
  <si>
    <t>Výdaje celkem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</si>
  <si>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</si>
  <si>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</si>
  <si>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</si>
  <si>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</si>
  <si>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</si>
  <si>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</si>
  <si>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</si>
  <si>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</si>
  <si>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</si>
  <si>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</si>
  <si>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</si>
  <si>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</si>
  <si>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</si>
  <si>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</si>
  <si>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</si>
  <si>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</si>
  <si>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</si>
  <si>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</si>
  <si>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</si>
  <si>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</si>
  <si>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</si>
  <si>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</si>
  <si>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F.</t>
  </si>
  <si>
    <t>Financování</t>
  </si>
  <si>
    <t>O.</t>
  </si>
  <si>
    <t>Ostatní</t>
  </si>
  <si>
    <t>z 3111</t>
  </si>
  <si>
    <t>Neinvestiční příspěvky zřízeným příspěvkovým organizacím</t>
  </si>
  <si>
    <t>z 3113</t>
  </si>
  <si>
    <t>z 3314</t>
  </si>
  <si>
    <t>P-V-F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</si>
</sst>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E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8"/>
      <name val="Calibri"/>
      <family val="2"/>
      <charset val="238"/>
      <scheme val="minor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charset val="238"/>
    </font>
    <font>
      <sz val="8"/>
      <color rgb="FFFF0000"/>
      <name val="Arial CE"/>
      <family val="2"/>
      <charset val="238"/>
    </font>
    <font>
      <i/>
      <sz val="8"/>
      <name val="Arial CE"/>
      <charset val="238"/>
    </font>
    <font>
      <sz val="10"/>
      <name val="Arial CE"/>
    </font>
    <font>
      <sz val="12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2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/>
    <xf numFmtId="0" fontId="4" fillId="0" borderId="3" xfId="0" applyFont="1" applyBorder="1"/>
    <xf numFmtId="4" fontId="4" fillId="0" borderId="4" xfId="0" applyNumberFormat="1" applyFont="1" applyBorder="1"/>
    <xf numFmtId="0" fontId="4" fillId="0" borderId="0" xfId="0" applyFont="1"/>
    <xf numFmtId="0" fontId="1" fillId="0" borderId="6" xfId="0" applyFont="1" applyBorder="1"/>
    <xf numFmtId="0" fontId="1" fillId="0" borderId="3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8" xfId="0" applyFont="1" applyBorder="1"/>
    <xf numFmtId="4" fontId="4" fillId="0" borderId="8" xfId="0" applyNumberFormat="1" applyFont="1" applyBorder="1"/>
    <xf numFmtId="4" fontId="1" fillId="0" borderId="8" xfId="0" applyNumberFormat="1" applyFont="1" applyBorder="1" applyAlignment="1">
      <alignment horizontal="center"/>
    </xf>
    <xf numFmtId="4" fontId="3" fillId="0" borderId="0" xfId="0" applyNumberFormat="1" applyFont="1"/>
    <xf numFmtId="4" fontId="4" fillId="0" borderId="0" xfId="0" applyNumberFormat="1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4" fontId="1" fillId="0" borderId="4" xfId="0" applyNumberFormat="1" applyFont="1" applyBorder="1"/>
    <xf numFmtId="4" fontId="1" fillId="0" borderId="4" xfId="0" applyNumberFormat="1" applyFont="1" applyBorder="1" applyAlignment="1">
      <alignment horizontal="center"/>
    </xf>
    <xf numFmtId="4" fontId="6" fillId="0" borderId="4" xfId="0" applyNumberFormat="1" applyFont="1" applyBorder="1"/>
    <xf numFmtId="4" fontId="6" fillId="2" borderId="4" xfId="0" applyNumberFormat="1" applyFont="1" applyFill="1" applyBorder="1"/>
    <xf numFmtId="4" fontId="1" fillId="2" borderId="4" xfId="0" applyNumberFormat="1" applyFont="1" applyFill="1" applyBorder="1"/>
    <xf numFmtId="4" fontId="1" fillId="0" borderId="0" xfId="0" applyNumberFormat="1" applyFont="1" applyAlignment="1">
      <alignment horizontal="center"/>
    </xf>
    <xf numFmtId="0" fontId="5" fillId="0" borderId="4" xfId="0" applyFont="1" applyBorder="1"/>
    <xf numFmtId="4" fontId="7" fillId="0" borderId="4" xfId="0" applyNumberFormat="1" applyFont="1" applyBorder="1"/>
    <xf numFmtId="0" fontId="7" fillId="0" borderId="3" xfId="0" applyFont="1" applyBorder="1"/>
    <xf numFmtId="4" fontId="4" fillId="0" borderId="4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4" fontId="1" fillId="0" borderId="0" xfId="0" applyNumberFormat="1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3" fillId="0" borderId="0" xfId="1" applyFont="1"/>
    <xf numFmtId="4" fontId="10" fillId="0" borderId="0" xfId="1" applyNumberFormat="1" applyFont="1"/>
    <xf numFmtId="4" fontId="3" fillId="0" borderId="0" xfId="1" applyNumberFormat="1" applyFont="1"/>
    <xf numFmtId="4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Normální" xfId="0" builtinId="0"/>
    <cellStyle name="normální_rozpis schváleného rozpočtu 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ozpo&#269;et%202020\ROZPO&#268;ET%202020%20vypln&#283;n&#253;ZZ%20po%20Z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čet"/>
      <sheetName val="Rozpočet RM"/>
      <sheetName val="Rozpočet ZM"/>
      <sheetName val="Příjmy"/>
      <sheetName val="Výdaje"/>
      <sheetName val="Holcman"/>
      <sheetName val="Holcmanová"/>
      <sheetName val="Holubová"/>
      <sheetName val="Benešová"/>
      <sheetName val="Mikulincová"/>
      <sheetName val="Veselá"/>
      <sheetName val="Vaverková"/>
      <sheetName val="Krejčová"/>
      <sheetName val="Kunstarová"/>
      <sheetName val="Matějů"/>
      <sheetName val="Firla"/>
      <sheetName val="Omes"/>
      <sheetName val="Šimek"/>
      <sheetName val="Kamarád"/>
      <sheetName val="Suma"/>
    </sheetNames>
    <sheetDataSet>
      <sheetData sheetId="0"/>
      <sheetData sheetId="1"/>
      <sheetData sheetId="2"/>
      <sheetData sheetId="3">
        <row r="6">
          <cell r="B6">
            <v>1111</v>
          </cell>
          <cell r="C6" t="str">
            <v>Daň z příjmů fyzických osob placená plátci</v>
          </cell>
          <cell r="G6">
            <v>15000000</v>
          </cell>
        </row>
        <row r="7">
          <cell r="B7">
            <v>1112</v>
          </cell>
          <cell r="C7" t="str">
            <v>Daň z příjmů fyzických osob placená poplatníky</v>
          </cell>
          <cell r="G7">
            <v>300000</v>
          </cell>
        </row>
        <row r="8">
          <cell r="B8">
            <v>1113</v>
          </cell>
          <cell r="C8" t="str">
            <v>Daň z příjmů fyzických osob vybíraná srážkou</v>
          </cell>
          <cell r="G8">
            <v>1300000</v>
          </cell>
        </row>
        <row r="9">
          <cell r="B9">
            <v>1121</v>
          </cell>
          <cell r="C9" t="str">
            <v>Daň z příjmů právnických osob</v>
          </cell>
          <cell r="G9">
            <v>11500000</v>
          </cell>
        </row>
        <row r="10">
          <cell r="B10">
            <v>1211</v>
          </cell>
          <cell r="C10" t="str">
            <v>Daň z přidané hodnoty</v>
          </cell>
          <cell r="G10">
            <v>28000000</v>
          </cell>
        </row>
        <row r="11">
          <cell r="B11">
            <v>1333</v>
          </cell>
          <cell r="C11" t="str">
            <v>Poplatky za uložení odpadů</v>
          </cell>
          <cell r="G11">
            <v>11000000</v>
          </cell>
        </row>
        <row r="12">
          <cell r="B12">
            <v>1340</v>
          </cell>
          <cell r="C12" t="str">
            <v>Poplatky za provoz systému odstraňování komunálních odpadů</v>
          </cell>
          <cell r="G12">
            <v>950000</v>
          </cell>
        </row>
        <row r="13">
          <cell r="B13">
            <v>1341</v>
          </cell>
          <cell r="C13" t="str">
            <v>Poplatek ze psů</v>
          </cell>
          <cell r="G13">
            <v>100000</v>
          </cell>
        </row>
        <row r="14">
          <cell r="B14">
            <v>1343</v>
          </cell>
          <cell r="C14" t="str">
            <v>Poplatek za užívání veřejného prostranství</v>
          </cell>
          <cell r="G14">
            <v>150000</v>
          </cell>
        </row>
        <row r="15">
          <cell r="B15">
            <v>1351</v>
          </cell>
          <cell r="C15" t="str">
            <v>Odvod výtěžku z provozování loterií</v>
          </cell>
          <cell r="E15">
            <v>0</v>
          </cell>
        </row>
        <row r="17">
          <cell r="B17">
            <v>1361</v>
          </cell>
          <cell r="C17" t="str">
            <v>Správní poplatky</v>
          </cell>
          <cell r="G17">
            <v>150000</v>
          </cell>
        </row>
        <row r="18">
          <cell r="B18">
            <v>1381</v>
          </cell>
          <cell r="C18" t="str">
            <v>Daň z hazardních her</v>
          </cell>
          <cell r="G18">
            <v>200000</v>
          </cell>
        </row>
        <row r="19">
          <cell r="B19">
            <v>1511</v>
          </cell>
          <cell r="C19" t="str">
            <v xml:space="preserve">Daň z nemovitých věcí </v>
          </cell>
          <cell r="G19">
            <v>3300000</v>
          </cell>
        </row>
        <row r="20">
          <cell r="B20">
            <v>2411</v>
          </cell>
          <cell r="C20" t="str">
            <v>Splátky půjčených prostředků od podnikat. subjektů - FO</v>
          </cell>
          <cell r="E20">
            <v>0</v>
          </cell>
        </row>
        <row r="21">
          <cell r="B21">
            <v>2460</v>
          </cell>
          <cell r="C21" t="str">
            <v>Splátky půjčených prostředků od obyvatelstva</v>
          </cell>
          <cell r="G21">
            <v>4000</v>
          </cell>
        </row>
        <row r="22">
          <cell r="B22">
            <v>4112</v>
          </cell>
          <cell r="C22" t="str">
            <v>Neinvestiční přijaté tran. ze SR v rámci souhrnného dotačního vzt.</v>
          </cell>
          <cell r="G22">
            <v>3543400</v>
          </cell>
        </row>
        <row r="23">
          <cell r="B23">
            <v>4116</v>
          </cell>
          <cell r="C23" t="str">
            <v>Ostatní neinvestiční přijaté transfery ze státního rozpočtu</v>
          </cell>
        </row>
        <row r="25">
          <cell r="B25">
            <v>4123</v>
          </cell>
          <cell r="C25" t="str">
            <v>Neinvestiční přijaté transfery od regionálních rad</v>
          </cell>
        </row>
        <row r="33">
          <cell r="A33">
            <v>2310</v>
          </cell>
          <cell r="C33" t="str">
            <v>Pitná voda</v>
          </cell>
          <cell r="G33">
            <v>97000</v>
          </cell>
        </row>
        <row r="36">
          <cell r="G36">
            <v>50000</v>
          </cell>
        </row>
        <row r="37">
          <cell r="A37">
            <v>3349</v>
          </cell>
          <cell r="C37" t="str">
            <v>Ostatní záležitosti sdělovacích prostředků</v>
          </cell>
        </row>
        <row r="42">
          <cell r="A42">
            <v>3612</v>
          </cell>
          <cell r="C42" t="str">
            <v>Bytové hospodářství</v>
          </cell>
          <cell r="E42">
            <v>0</v>
          </cell>
        </row>
        <row r="48">
          <cell r="A48">
            <v>3619</v>
          </cell>
          <cell r="C48" t="str">
            <v>Ostatní rozvoj bydlení a bytové hospodářství</v>
          </cell>
          <cell r="E48">
            <v>0</v>
          </cell>
        </row>
        <row r="57">
          <cell r="A57">
            <v>3412</v>
          </cell>
          <cell r="C57" t="str">
            <v>Sportovní zařízení v majetku obce</v>
          </cell>
          <cell r="G57">
            <v>800000</v>
          </cell>
        </row>
        <row r="67">
          <cell r="A67">
            <v>3632</v>
          </cell>
          <cell r="C67" t="str">
            <v>Pohřebnictví</v>
          </cell>
          <cell r="G67">
            <v>30000</v>
          </cell>
        </row>
        <row r="73">
          <cell r="A73">
            <v>3636</v>
          </cell>
          <cell r="C73" t="str">
            <v>Územní rozvoj</v>
          </cell>
          <cell r="G73">
            <v>0</v>
          </cell>
        </row>
        <row r="83">
          <cell r="A83">
            <v>3639</v>
          </cell>
          <cell r="C83" t="str">
            <v>Komunální služby a územní rozvoj jinde nezařazené</v>
          </cell>
          <cell r="G83">
            <v>130000</v>
          </cell>
        </row>
        <row r="87">
          <cell r="A87">
            <v>3722</v>
          </cell>
          <cell r="C87" t="str">
            <v>Sběr a svoz komunálních odpadů</v>
          </cell>
          <cell r="G87">
            <v>290000</v>
          </cell>
        </row>
        <row r="91">
          <cell r="A91">
            <v>3723</v>
          </cell>
          <cell r="C91" t="str">
            <v>Sběr a svoz ostatních odpadů</v>
          </cell>
          <cell r="G91">
            <v>400000</v>
          </cell>
        </row>
        <row r="96">
          <cell r="A96">
            <v>4351</v>
          </cell>
          <cell r="C96" t="str">
            <v>Osobní asistence, pečovatelská služba a podpora samost. bydlení</v>
          </cell>
          <cell r="G96">
            <v>450000</v>
          </cell>
        </row>
        <row r="106">
          <cell r="A106">
            <v>6171</v>
          </cell>
          <cell r="C106" t="str">
            <v>Činnost místní správy</v>
          </cell>
          <cell r="G106">
            <v>10000</v>
          </cell>
        </row>
        <row r="111">
          <cell r="A111">
            <v>6310</v>
          </cell>
          <cell r="C111" t="str">
            <v>Obecné příjmy a výdaje z finančních operací</v>
          </cell>
          <cell r="G111">
            <v>200000</v>
          </cell>
        </row>
        <row r="115">
          <cell r="A115">
            <v>6330</v>
          </cell>
          <cell r="C115" t="str">
            <v>Převody vlastním fondům v rozpočtech územní úrovně</v>
          </cell>
          <cell r="G115">
            <v>8000000</v>
          </cell>
        </row>
      </sheetData>
      <sheetData sheetId="4">
        <row r="9">
          <cell r="A9">
            <v>2143</v>
          </cell>
          <cell r="C9" t="str">
            <v>Cestovní ruch</v>
          </cell>
          <cell r="G9">
            <v>120000</v>
          </cell>
        </row>
        <row r="21">
          <cell r="A21">
            <v>2212</v>
          </cell>
          <cell r="C21" t="str">
            <v>Silnice</v>
          </cell>
          <cell r="G21">
            <v>1603000</v>
          </cell>
        </row>
        <row r="31">
          <cell r="A31">
            <v>2219</v>
          </cell>
          <cell r="C31" t="str">
            <v>Ostatní záležitosti pozemních komunikací</v>
          </cell>
          <cell r="G31">
            <v>105000</v>
          </cell>
        </row>
        <row r="41">
          <cell r="A41">
            <v>2221</v>
          </cell>
          <cell r="C41" t="str">
            <v>Provoz veřejné silniční dopravy</v>
          </cell>
          <cell r="G41">
            <v>53000</v>
          </cell>
        </row>
        <row r="52">
          <cell r="A52">
            <v>2229</v>
          </cell>
          <cell r="C52" t="str">
            <v>Ostatní záležitosti v silniční dopravě</v>
          </cell>
          <cell r="G52">
            <v>140000</v>
          </cell>
        </row>
        <row r="56">
          <cell r="A56">
            <v>2292</v>
          </cell>
          <cell r="C56" t="str">
            <v>Dopravní obslužnost</v>
          </cell>
          <cell r="G56">
            <v>250000</v>
          </cell>
        </row>
        <row r="67">
          <cell r="A67">
            <v>2310</v>
          </cell>
          <cell r="C67" t="str">
            <v>Pitná voda</v>
          </cell>
          <cell r="G67">
            <v>60000</v>
          </cell>
        </row>
        <row r="76">
          <cell r="A76">
            <v>2321</v>
          </cell>
          <cell r="C76" t="str">
            <v>Odvádění a čištění odpadních vod a nakládání s kaly</v>
          </cell>
          <cell r="G76">
            <v>187000</v>
          </cell>
        </row>
        <row r="88">
          <cell r="A88">
            <v>2341</v>
          </cell>
          <cell r="C88" t="str">
            <v>Vodní díla v zemědělské krajině</v>
          </cell>
          <cell r="G88">
            <v>2130000</v>
          </cell>
        </row>
        <row r="93">
          <cell r="A93">
            <v>2342</v>
          </cell>
          <cell r="G93">
            <v>20000</v>
          </cell>
        </row>
        <row r="102">
          <cell r="A102">
            <v>3111</v>
          </cell>
          <cell r="C102" t="str">
            <v>Mateřské školy</v>
          </cell>
          <cell r="G102">
            <v>1853000</v>
          </cell>
        </row>
        <row r="111">
          <cell r="A111">
            <v>3113</v>
          </cell>
          <cell r="C111" t="str">
            <v>Základní školy</v>
          </cell>
          <cell r="G111">
            <v>4745000</v>
          </cell>
        </row>
        <row r="119">
          <cell r="A119">
            <v>3314</v>
          </cell>
          <cell r="C119" t="str">
            <v>Činnosti knihovnické</v>
          </cell>
          <cell r="G119">
            <v>3758000</v>
          </cell>
        </row>
        <row r="125">
          <cell r="A125">
            <v>3319</v>
          </cell>
          <cell r="C125" t="str">
            <v>Ostatní záležitosti kultury</v>
          </cell>
          <cell r="G125">
            <v>25000</v>
          </cell>
        </row>
        <row r="136">
          <cell r="A136">
            <v>3322</v>
          </cell>
          <cell r="C136" t="str">
            <v>Zachování a obnova kulturních památek</v>
          </cell>
          <cell r="G136">
            <v>650000</v>
          </cell>
        </row>
        <row r="140">
          <cell r="A140">
            <v>3326</v>
          </cell>
          <cell r="C140" t="str">
            <v>Pořízení, zachování a obnova hodnot míst. povědomí</v>
          </cell>
        </row>
        <row r="153">
          <cell r="A153">
            <v>3341</v>
          </cell>
          <cell r="C153" t="str">
            <v>Rozhlas a televize</v>
          </cell>
          <cell r="G153">
            <v>370000</v>
          </cell>
        </row>
        <row r="162">
          <cell r="A162">
            <v>3349</v>
          </cell>
          <cell r="C162" t="str">
            <v>Ostatní záležitosti sdělovacích prostředků</v>
          </cell>
          <cell r="G162">
            <v>52000</v>
          </cell>
        </row>
        <row r="184">
          <cell r="A184">
            <v>3399</v>
          </cell>
          <cell r="C184" t="str">
            <v>Ostatní záležitosti kultury, církví a sdělovacích prostředků</v>
          </cell>
          <cell r="G184">
            <v>666000</v>
          </cell>
        </row>
        <row r="212">
          <cell r="A212">
            <v>3412</v>
          </cell>
          <cell r="C212" t="str">
            <v>Sportovní zařízení v majetku obce</v>
          </cell>
          <cell r="G212">
            <v>2564000</v>
          </cell>
        </row>
        <row r="231">
          <cell r="A231">
            <v>3421</v>
          </cell>
          <cell r="C231" t="str">
            <v>Využití volného času dětí a mládeže</v>
          </cell>
          <cell r="G231">
            <v>661000</v>
          </cell>
        </row>
        <row r="244">
          <cell r="A244">
            <v>3613</v>
          </cell>
          <cell r="C244" t="str">
            <v>Nebytové hospodářství</v>
          </cell>
          <cell r="E244">
            <v>0</v>
          </cell>
        </row>
        <row r="251">
          <cell r="A251">
            <v>3619</v>
          </cell>
          <cell r="C251" t="str">
            <v>Ostatní rozvoj bydlení a bytové hospodářství</v>
          </cell>
          <cell r="E251">
            <v>0</v>
          </cell>
        </row>
        <row r="264">
          <cell r="A264">
            <v>3631</v>
          </cell>
          <cell r="C264" t="str">
            <v>Veřejné osvětlení</v>
          </cell>
          <cell r="G264">
            <v>950000</v>
          </cell>
        </row>
        <row r="278">
          <cell r="A278">
            <v>3632</v>
          </cell>
          <cell r="C278" t="str">
            <v>Pohřebnictví</v>
          </cell>
          <cell r="G278">
            <v>951500</v>
          </cell>
        </row>
        <row r="283">
          <cell r="G283">
            <v>700000</v>
          </cell>
        </row>
        <row r="289">
          <cell r="G289">
            <v>0</v>
          </cell>
        </row>
        <row r="318">
          <cell r="A318">
            <v>3639</v>
          </cell>
          <cell r="C318" t="str">
            <v>Komunální služby a územní rozvoj jinde nezařazené</v>
          </cell>
          <cell r="G318">
            <v>4448500</v>
          </cell>
        </row>
        <row r="326">
          <cell r="A326">
            <v>3721</v>
          </cell>
          <cell r="C326" t="str">
            <v>Sběr a svoz nebezpečných odpadů</v>
          </cell>
          <cell r="G326">
            <v>50000</v>
          </cell>
        </row>
        <row r="330">
          <cell r="A330">
            <v>3722</v>
          </cell>
          <cell r="C330" t="str">
            <v>Sběr a svoz komunálních odpadů</v>
          </cell>
          <cell r="G330">
            <v>1100000</v>
          </cell>
        </row>
        <row r="342">
          <cell r="A342">
            <v>3723</v>
          </cell>
          <cell r="C342" t="str">
            <v>Sběr a svoz ostatních odpadů</v>
          </cell>
          <cell r="G342">
            <v>730000</v>
          </cell>
        </row>
        <row r="346">
          <cell r="A346">
            <v>3724</v>
          </cell>
          <cell r="C346" t="str">
            <v>Využívání a zneškodňování nebezpečných odpadů</v>
          </cell>
          <cell r="G346">
            <v>20000</v>
          </cell>
        </row>
        <row r="355">
          <cell r="A355">
            <v>3725</v>
          </cell>
          <cell r="C355" t="str">
            <v>Využívání a zneškodňování komunálních odpadů</v>
          </cell>
          <cell r="G355">
            <v>1050000</v>
          </cell>
        </row>
        <row r="364">
          <cell r="A364">
            <v>3745</v>
          </cell>
          <cell r="C364" t="str">
            <v>Péče o vzhled obcí a veřejnou zeleň</v>
          </cell>
          <cell r="G364">
            <v>2105000</v>
          </cell>
        </row>
        <row r="391">
          <cell r="A391">
            <v>4341</v>
          </cell>
          <cell r="C391" t="str">
            <v>Sociální pomoc os. v hm. nouzi a občanům soc. nepřizpůsobivým</v>
          </cell>
          <cell r="G391">
            <v>60000</v>
          </cell>
        </row>
        <row r="395">
          <cell r="A395">
            <v>4350</v>
          </cell>
          <cell r="C395" t="str">
            <v>Domovy pro seniory</v>
          </cell>
          <cell r="G395">
            <v>88000</v>
          </cell>
        </row>
        <row r="427">
          <cell r="A427">
            <v>4351</v>
          </cell>
          <cell r="C427" t="str">
            <v>Osobní asistence, pečovatelská služba a podpora samost. bydlení</v>
          </cell>
          <cell r="G427">
            <v>3136600</v>
          </cell>
        </row>
        <row r="431">
          <cell r="A431">
            <v>4354</v>
          </cell>
          <cell r="C431" t="str">
            <v>Chráněné bydlení</v>
          </cell>
          <cell r="G431">
            <v>0</v>
          </cell>
        </row>
        <row r="435">
          <cell r="A435">
            <v>4356</v>
          </cell>
          <cell r="C435" t="str">
            <v>Denní stacionáře a centra denních služeb</v>
          </cell>
          <cell r="G435">
            <v>0</v>
          </cell>
        </row>
        <row r="439">
          <cell r="A439">
            <v>4357</v>
          </cell>
          <cell r="C439" t="str">
            <v>Domovy pro osoby se zdravot.postižením a domovy se zvl. rež.</v>
          </cell>
          <cell r="G439">
            <v>77000</v>
          </cell>
        </row>
        <row r="443">
          <cell r="A443">
            <v>4359</v>
          </cell>
          <cell r="C443" t="str">
            <v>Ostatní služby a činnosti v oblasti sociální péče</v>
          </cell>
          <cell r="G443">
            <v>57000</v>
          </cell>
        </row>
        <row r="447">
          <cell r="A447">
            <v>4371</v>
          </cell>
          <cell r="C447" t="str">
            <v>Raná péče a sociálně aktivizační služby pro rodiny s dětmi</v>
          </cell>
          <cell r="G447">
            <v>20000</v>
          </cell>
        </row>
        <row r="456">
          <cell r="A456">
            <v>4379</v>
          </cell>
          <cell r="C456" t="str">
            <v>Ostatní služby a činnosti v oblasti sociální prevence</v>
          </cell>
          <cell r="G456">
            <v>40000</v>
          </cell>
        </row>
        <row r="460">
          <cell r="A460">
            <v>4399</v>
          </cell>
          <cell r="C460" t="str">
            <v>Ostatní záležitosti sociálních věcí a politiky zaměstnanosti</v>
          </cell>
          <cell r="E460">
            <v>0</v>
          </cell>
        </row>
        <row r="464">
          <cell r="A464">
            <v>5213</v>
          </cell>
          <cell r="C464" t="str">
            <v>Krizová opatření</v>
          </cell>
          <cell r="G464">
            <v>1000</v>
          </cell>
        </row>
        <row r="470">
          <cell r="A470">
            <v>5272</v>
          </cell>
          <cell r="C470" t="str">
            <v>Činnost orgánů krizového řízení na územní úrovni</v>
          </cell>
          <cell r="G470">
            <v>30000</v>
          </cell>
        </row>
        <row r="476">
          <cell r="A476">
            <v>5311</v>
          </cell>
          <cell r="C476" t="str">
            <v>Bezpečnost a veřejný pořádek</v>
          </cell>
          <cell r="G476">
            <v>35000</v>
          </cell>
        </row>
        <row r="502">
          <cell r="A502">
            <v>5512</v>
          </cell>
          <cell r="C502" t="str">
            <v>Požární ochrana - dobrovolná část</v>
          </cell>
          <cell r="G502">
            <v>1192000</v>
          </cell>
        </row>
        <row r="525">
          <cell r="A525">
            <v>6112</v>
          </cell>
          <cell r="C525" t="str">
            <v>Zastupitelstva obcí</v>
          </cell>
          <cell r="G525">
            <v>1781520</v>
          </cell>
        </row>
        <row r="577">
          <cell r="A577">
            <v>6171</v>
          </cell>
          <cell r="C577" t="str">
            <v>Činnost místní správy</v>
          </cell>
          <cell r="G577">
            <v>13550000</v>
          </cell>
        </row>
        <row r="588">
          <cell r="A588">
            <v>6223</v>
          </cell>
          <cell r="C588" t="str">
            <v>Mezinárodní spolupráce</v>
          </cell>
          <cell r="G588">
            <v>70000</v>
          </cell>
        </row>
        <row r="593">
          <cell r="A593">
            <v>6310</v>
          </cell>
          <cell r="C593" t="str">
            <v>Obecné příjmy a výdaje z finančních operací</v>
          </cell>
          <cell r="G593">
            <v>55000</v>
          </cell>
        </row>
        <row r="597">
          <cell r="A597">
            <v>6320</v>
          </cell>
          <cell r="C597" t="str">
            <v>Pojištění funkčně nespecifikované</v>
          </cell>
          <cell r="G597">
            <v>150000</v>
          </cell>
        </row>
        <row r="602">
          <cell r="A602">
            <v>6399</v>
          </cell>
          <cell r="C602" t="str">
            <v>Ostatní finanční operace</v>
          </cell>
          <cell r="G602">
            <v>600000</v>
          </cell>
        </row>
        <row r="611">
          <cell r="A611">
            <v>6409</v>
          </cell>
          <cell r="C611" t="str">
            <v>Ostatní činnosti jinde nezařazené</v>
          </cell>
          <cell r="G611">
            <v>82894280</v>
          </cell>
        </row>
      </sheetData>
      <sheetData sheetId="5">
        <row r="144">
          <cell r="B144">
            <v>8115</v>
          </cell>
          <cell r="C144" t="str">
            <v>Změna stavu krátkodobých prostředků na bank. účtech</v>
          </cell>
          <cell r="G144">
            <v>50000000</v>
          </cell>
        </row>
        <row r="146">
          <cell r="B146">
            <v>8124</v>
          </cell>
          <cell r="C146" t="str">
            <v>Uhrazené splátky dlouhodob. přijatých půjčených prostř.</v>
          </cell>
          <cell r="G146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9">
          <cell r="C39" t="str">
            <v>Protierozní ochrana</v>
          </cell>
        </row>
        <row r="51">
          <cell r="A51">
            <v>3635</v>
          </cell>
          <cell r="C51" t="str">
            <v>Územní plánování</v>
          </cell>
        </row>
        <row r="57">
          <cell r="A57">
            <v>3636</v>
          </cell>
          <cell r="C57" t="str">
            <v>Územní rozvoj</v>
          </cell>
        </row>
      </sheetData>
      <sheetData sheetId="16">
        <row r="32">
          <cell r="G32">
            <v>3758000</v>
          </cell>
        </row>
      </sheetData>
      <sheetData sheetId="17"/>
      <sheetData sheetId="18">
        <row r="16">
          <cell r="G16">
            <v>1853000</v>
          </cell>
        </row>
        <row r="26">
          <cell r="G26">
            <v>4745000</v>
          </cell>
        </row>
        <row r="69">
          <cell r="E69">
            <v>0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1"/>
  <sheetViews>
    <sheetView tabSelected="1" topLeftCell="A6" zoomScaleNormal="100" zoomScaleSheetLayoutView="100" workbookViewId="0">
      <selection activeCell="E114" sqref="E114"/>
    </sheetView>
  </sheetViews>
  <sheetFormatPr defaultColWidth="6.33203125" defaultRowHeight="10.199999999999999" x14ac:dyDescent="0.2"/>
  <cols>
    <col min="1" max="1" width="2" style="1" customWidth="1"/>
    <col min="2" max="2" width="2.6640625" style="1" customWidth="1"/>
    <col min="3" max="4" width="6.5546875" style="3" customWidth="1"/>
    <col min="5" max="5" width="46.6640625" style="1" customWidth="1"/>
    <col min="6" max="6" width="11.44140625" style="4" customWidth="1"/>
    <col min="7" max="7" width="12" style="4" customWidth="1"/>
    <col min="8" max="8" width="5" style="2" customWidth="1"/>
    <col min="9" max="9" width="12.6640625" style="1" bestFit="1" customWidth="1"/>
    <col min="10" max="10" width="10.88671875" style="1" bestFit="1" customWidth="1"/>
    <col min="11" max="16384" width="6.33203125" style="1"/>
  </cols>
  <sheetData>
    <row r="2" spans="1:10" ht="15.6" x14ac:dyDescent="0.3">
      <c r="B2" s="49" t="s">
        <v>0</v>
      </c>
      <c r="C2" s="49"/>
      <c r="D2" s="49"/>
      <c r="E2" s="49"/>
      <c r="F2" s="49"/>
      <c r="G2" s="49"/>
    </row>
    <row r="3" spans="1:10" ht="18" customHeight="1" x14ac:dyDescent="0.2"/>
    <row r="4" spans="1:10" s="10" customFormat="1" ht="13.2" x14ac:dyDescent="0.25">
      <c r="A4" s="50" t="s">
        <v>1</v>
      </c>
      <c r="B4" s="51"/>
      <c r="C4" s="5" t="s">
        <v>2</v>
      </c>
      <c r="D4" s="6" t="s">
        <v>3</v>
      </c>
      <c r="E4" s="7" t="s">
        <v>4</v>
      </c>
      <c r="F4" s="8" t="s">
        <v>5</v>
      </c>
      <c r="G4" s="8" t="s">
        <v>6</v>
      </c>
      <c r="H4" s="9"/>
    </row>
    <row r="5" spans="1:10" s="14" customFormat="1" x14ac:dyDescent="0.2">
      <c r="A5" s="11"/>
      <c r="B5" s="12"/>
      <c r="C5" s="5"/>
      <c r="D5" s="6"/>
      <c r="E5" s="6"/>
      <c r="F5" s="13"/>
      <c r="G5" s="13"/>
      <c r="H5" s="2"/>
    </row>
    <row r="6" spans="1:10" ht="12" x14ac:dyDescent="0.25">
      <c r="A6" s="15" t="s">
        <v>7</v>
      </c>
      <c r="B6" s="16"/>
      <c r="C6" s="17"/>
      <c r="D6" s="18"/>
      <c r="E6" s="19" t="s">
        <v>8</v>
      </c>
      <c r="F6" s="20">
        <f>SUM(F7:F38)</f>
        <v>85954400</v>
      </c>
      <c r="G6" s="21" t="s">
        <v>9</v>
      </c>
      <c r="H6" s="22"/>
      <c r="I6" s="23"/>
      <c r="J6" s="4"/>
    </row>
    <row r="7" spans="1:10" x14ac:dyDescent="0.2">
      <c r="A7" s="15" t="s">
        <v>7</v>
      </c>
      <c r="B7" s="16" t="s">
        <v>10</v>
      </c>
      <c r="C7" s="24"/>
      <c r="D7" s="25">
        <f>[1]Příjmy!B6</f>
        <v>1111</v>
      </c>
      <c r="E7" s="26" t="str">
        <f>[1]Příjmy!C6</f>
        <v>Daň z příjmů fyzických osob placená plátci</v>
      </c>
      <c r="F7" s="27">
        <f>[1]Příjmy!G6</f>
        <v>15000000</v>
      </c>
      <c r="G7" s="28" t="s">
        <v>9</v>
      </c>
      <c r="H7" s="22"/>
      <c r="I7" s="4"/>
      <c r="J7" s="4"/>
    </row>
    <row r="8" spans="1:10" x14ac:dyDescent="0.2">
      <c r="A8" s="15" t="s">
        <v>7</v>
      </c>
      <c r="B8" s="16" t="s">
        <v>11</v>
      </c>
      <c r="C8" s="24"/>
      <c r="D8" s="25">
        <f>[1]Příjmy!B7</f>
        <v>1112</v>
      </c>
      <c r="E8" s="26" t="str">
        <f>[1]Příjmy!C7</f>
        <v>Daň z příjmů fyzických osob placená poplatníky</v>
      </c>
      <c r="F8" s="27">
        <f>[1]Příjmy!G7</f>
        <v>300000</v>
      </c>
      <c r="G8" s="28" t="s">
        <v>9</v>
      </c>
      <c r="H8" s="22"/>
    </row>
    <row r="9" spans="1:10" x14ac:dyDescent="0.2">
      <c r="A9" s="15" t="s">
        <v>7</v>
      </c>
      <c r="B9" s="16" t="s">
        <v>12</v>
      </c>
      <c r="C9" s="24"/>
      <c r="D9" s="25">
        <f>[1]Příjmy!B8</f>
        <v>1113</v>
      </c>
      <c r="E9" s="26" t="str">
        <f>[1]Příjmy!C8</f>
        <v>Daň z příjmů fyzických osob vybíraná srážkou</v>
      </c>
      <c r="F9" s="27">
        <f>[1]Příjmy!G8</f>
        <v>1300000</v>
      </c>
      <c r="G9" s="28" t="s">
        <v>9</v>
      </c>
      <c r="H9" s="22"/>
    </row>
    <row r="10" spans="1:10" x14ac:dyDescent="0.2">
      <c r="A10" s="15" t="s">
        <v>7</v>
      </c>
      <c r="B10" s="16" t="s">
        <v>13</v>
      </c>
      <c r="C10" s="24"/>
      <c r="D10" s="25">
        <f>[1]Příjmy!B9</f>
        <v>1121</v>
      </c>
      <c r="E10" s="26" t="str">
        <f>[1]Příjmy!C9</f>
        <v>Daň z příjmů právnických osob</v>
      </c>
      <c r="F10" s="27">
        <f>[1]Příjmy!G9</f>
        <v>11500000</v>
      </c>
      <c r="G10" s="28" t="s">
        <v>9</v>
      </c>
      <c r="H10" s="22"/>
    </row>
    <row r="11" spans="1:10" x14ac:dyDescent="0.2">
      <c r="A11" s="15" t="s">
        <v>7</v>
      </c>
      <c r="B11" s="16" t="s">
        <v>14</v>
      </c>
      <c r="C11" s="24"/>
      <c r="D11" s="25">
        <f>[1]Příjmy!B10</f>
        <v>1211</v>
      </c>
      <c r="E11" s="26" t="str">
        <f>[1]Příjmy!C10</f>
        <v>Daň z přidané hodnoty</v>
      </c>
      <c r="F11" s="27">
        <f>[1]Příjmy!G10</f>
        <v>28000000</v>
      </c>
      <c r="G11" s="28" t="s">
        <v>9</v>
      </c>
      <c r="H11" s="22"/>
    </row>
    <row r="12" spans="1:10" x14ac:dyDescent="0.2">
      <c r="A12" s="15" t="s">
        <v>7</v>
      </c>
      <c r="B12" s="16" t="s">
        <v>15</v>
      </c>
      <c r="C12" s="24"/>
      <c r="D12" s="25">
        <f>[1]Příjmy!B11</f>
        <v>1333</v>
      </c>
      <c r="E12" s="26" t="str">
        <f>[1]Příjmy!C11</f>
        <v>Poplatky za uložení odpadů</v>
      </c>
      <c r="F12" s="27">
        <f>[1]Příjmy!G11</f>
        <v>11000000</v>
      </c>
      <c r="G12" s="28" t="s">
        <v>9</v>
      </c>
      <c r="H12" s="22"/>
    </row>
    <row r="13" spans="1:10" x14ac:dyDescent="0.2">
      <c r="A13" s="15" t="s">
        <v>7</v>
      </c>
      <c r="B13" s="16" t="s">
        <v>16</v>
      </c>
      <c r="C13" s="24"/>
      <c r="D13" s="25">
        <f>[1]Příjmy!B12</f>
        <v>1340</v>
      </c>
      <c r="E13" s="26" t="str">
        <f>[1]Příjmy!C12</f>
        <v>Poplatky za provoz systému odstraňování komunálních odpadů</v>
      </c>
      <c r="F13" s="29">
        <f>[1]Příjmy!G12</f>
        <v>950000</v>
      </c>
      <c r="G13" s="28" t="s">
        <v>9</v>
      </c>
    </row>
    <row r="14" spans="1:10" x14ac:dyDescent="0.2">
      <c r="A14" s="15" t="s">
        <v>7</v>
      </c>
      <c r="B14" s="16" t="s">
        <v>17</v>
      </c>
      <c r="C14" s="24"/>
      <c r="D14" s="25">
        <f>[1]Příjmy!B13</f>
        <v>1341</v>
      </c>
      <c r="E14" s="26" t="str">
        <f>[1]Příjmy!C13</f>
        <v>Poplatek ze psů</v>
      </c>
      <c r="F14" s="27">
        <f>[1]Příjmy!G13</f>
        <v>100000</v>
      </c>
      <c r="G14" s="28" t="s">
        <v>9</v>
      </c>
    </row>
    <row r="15" spans="1:10" x14ac:dyDescent="0.2">
      <c r="A15" s="15" t="s">
        <v>7</v>
      </c>
      <c r="B15" s="16" t="s">
        <v>18</v>
      </c>
      <c r="C15" s="24"/>
      <c r="D15" s="25">
        <f>[1]Příjmy!B14</f>
        <v>1343</v>
      </c>
      <c r="E15" s="26" t="str">
        <f>[1]Příjmy!C14</f>
        <v>Poplatek za užívání veřejného prostranství</v>
      </c>
      <c r="F15" s="27">
        <f>[1]Příjmy!G14</f>
        <v>150000</v>
      </c>
      <c r="G15" s="28" t="s">
        <v>9</v>
      </c>
    </row>
    <row r="16" spans="1:10" hidden="1" x14ac:dyDescent="0.2">
      <c r="A16" s="15" t="s">
        <v>7</v>
      </c>
      <c r="B16" s="16" t="s">
        <v>19</v>
      </c>
      <c r="C16" s="24"/>
      <c r="D16" s="25">
        <f>[1]Příjmy!B15</f>
        <v>1351</v>
      </c>
      <c r="E16" s="26" t="str">
        <f>[1]Příjmy!C15</f>
        <v>Odvod výtěžku z provozování loterií</v>
      </c>
      <c r="F16" s="27">
        <f>[1]Příjmy!E15*1000</f>
        <v>0</v>
      </c>
      <c r="G16" s="28" t="s">
        <v>9</v>
      </c>
    </row>
    <row r="17" spans="1:8" x14ac:dyDescent="0.2">
      <c r="A17" s="15" t="s">
        <v>7</v>
      </c>
      <c r="B17" s="16" t="s">
        <v>19</v>
      </c>
      <c r="C17" s="24"/>
      <c r="D17" s="25">
        <f>[1]Příjmy!B17</f>
        <v>1361</v>
      </c>
      <c r="E17" s="26" t="str">
        <f>[1]Příjmy!C17</f>
        <v>Správní poplatky</v>
      </c>
      <c r="F17" s="27">
        <f>[1]Příjmy!G17</f>
        <v>150000</v>
      </c>
      <c r="G17" s="28" t="s">
        <v>9</v>
      </c>
    </row>
    <row r="18" spans="1:8" x14ac:dyDescent="0.2">
      <c r="A18" s="15" t="s">
        <v>7</v>
      </c>
      <c r="B18" s="16" t="s">
        <v>20</v>
      </c>
      <c r="C18" s="24"/>
      <c r="D18" s="25">
        <f>[1]Příjmy!B18</f>
        <v>1381</v>
      </c>
      <c r="E18" s="26" t="str">
        <f>[1]Příjmy!C18</f>
        <v>Daň z hazardních her</v>
      </c>
      <c r="F18" s="27">
        <f>[1]Příjmy!G18</f>
        <v>200000</v>
      </c>
      <c r="G18" s="28" t="s">
        <v>9</v>
      </c>
    </row>
    <row r="19" spans="1:8" x14ac:dyDescent="0.2">
      <c r="A19" s="15" t="s">
        <v>7</v>
      </c>
      <c r="B19" s="16" t="s">
        <v>21</v>
      </c>
      <c r="C19" s="24"/>
      <c r="D19" s="25">
        <f>[1]Příjmy!B19</f>
        <v>1511</v>
      </c>
      <c r="E19" s="26" t="str">
        <f>[1]Příjmy!C19</f>
        <v xml:space="preserve">Daň z nemovitých věcí </v>
      </c>
      <c r="F19" s="27">
        <f>[1]Příjmy!G19</f>
        <v>3300000</v>
      </c>
      <c r="G19" s="28" t="s">
        <v>9</v>
      </c>
      <c r="H19" s="22"/>
    </row>
    <row r="20" spans="1:8" hidden="1" x14ac:dyDescent="0.2">
      <c r="A20" s="15" t="s">
        <v>7</v>
      </c>
      <c r="B20" s="16" t="s">
        <v>22</v>
      </c>
      <c r="C20" s="24"/>
      <c r="D20" s="25">
        <f>[1]Příjmy!B20</f>
        <v>2411</v>
      </c>
      <c r="E20" s="26" t="str">
        <f>[1]Příjmy!C20</f>
        <v>Splátky půjčených prostředků od podnikat. subjektů - FO</v>
      </c>
      <c r="F20" s="27">
        <f>[1]Příjmy!E20*1000</f>
        <v>0</v>
      </c>
      <c r="G20" s="28" t="s">
        <v>9</v>
      </c>
      <c r="H20" s="22"/>
    </row>
    <row r="21" spans="1:8" x14ac:dyDescent="0.2">
      <c r="A21" s="15" t="s">
        <v>7</v>
      </c>
      <c r="B21" s="16" t="s">
        <v>23</v>
      </c>
      <c r="C21" s="24"/>
      <c r="D21" s="25">
        <f>[1]Příjmy!B21</f>
        <v>2460</v>
      </c>
      <c r="E21" s="26" t="str">
        <f>[1]Příjmy!C21</f>
        <v>Splátky půjčených prostředků od obyvatelstva</v>
      </c>
      <c r="F21" s="27">
        <f>[1]Příjmy!G21</f>
        <v>4000</v>
      </c>
      <c r="G21" s="28" t="s">
        <v>9</v>
      </c>
    </row>
    <row r="22" spans="1:8" x14ac:dyDescent="0.2">
      <c r="A22" s="15" t="s">
        <v>7</v>
      </c>
      <c r="B22" s="16" t="s">
        <v>24</v>
      </c>
      <c r="C22" s="24"/>
      <c r="D22" s="25">
        <f>[1]Příjmy!B22</f>
        <v>4112</v>
      </c>
      <c r="E22" s="26" t="str">
        <f>[1]Příjmy!C22</f>
        <v>Neinvestiční přijaté tran. ze SR v rámci souhrnného dotačního vzt.</v>
      </c>
      <c r="F22" s="30">
        <f>[1]Příjmy!G22</f>
        <v>3543400</v>
      </c>
      <c r="G22" s="28" t="s">
        <v>9</v>
      </c>
    </row>
    <row r="23" spans="1:8" hidden="1" x14ac:dyDescent="0.2">
      <c r="A23" s="15" t="s">
        <v>7</v>
      </c>
      <c r="B23" s="16" t="s">
        <v>25</v>
      </c>
      <c r="C23" s="24"/>
      <c r="D23" s="25">
        <f>[1]Příjmy!B23</f>
        <v>4116</v>
      </c>
      <c r="E23" s="26" t="str">
        <f>[1]Příjmy!C23</f>
        <v>Ostatní neinvestiční přijaté transfery ze státního rozpočtu</v>
      </c>
      <c r="F23" s="31">
        <f>[1]Příjmy!E23*1000</f>
        <v>0</v>
      </c>
      <c r="G23" s="28" t="s">
        <v>9</v>
      </c>
    </row>
    <row r="24" spans="1:8" hidden="1" x14ac:dyDescent="0.2">
      <c r="A24" s="15" t="s">
        <v>7</v>
      </c>
      <c r="B24" s="16" t="s">
        <v>26</v>
      </c>
      <c r="C24" s="24"/>
      <c r="D24" s="25">
        <f>[1]Příjmy!B25</f>
        <v>4123</v>
      </c>
      <c r="E24" s="26" t="str">
        <f>[1]Příjmy!C25</f>
        <v>Neinvestiční přijaté transfery od regionálních rad</v>
      </c>
      <c r="F24" s="27">
        <f>[1]Příjmy!E25*1000</f>
        <v>0</v>
      </c>
      <c r="G24" s="28" t="s">
        <v>9</v>
      </c>
    </row>
    <row r="25" spans="1:8" x14ac:dyDescent="0.2">
      <c r="A25" s="15" t="s">
        <v>7</v>
      </c>
      <c r="B25" s="16" t="s">
        <v>27</v>
      </c>
      <c r="C25" s="24">
        <f>[1]Příjmy!A33</f>
        <v>2310</v>
      </c>
      <c r="D25" s="24"/>
      <c r="E25" s="26" t="str">
        <f>[1]Příjmy!C33</f>
        <v>Pitná voda</v>
      </c>
      <c r="F25" s="27">
        <f>[1]Příjmy!G33</f>
        <v>97000</v>
      </c>
      <c r="G25" s="28" t="s">
        <v>9</v>
      </c>
    </row>
    <row r="26" spans="1:8" x14ac:dyDescent="0.2">
      <c r="A26" s="15" t="s">
        <v>7</v>
      </c>
      <c r="B26" s="16" t="s">
        <v>28</v>
      </c>
      <c r="C26" s="24">
        <f>[1]Příjmy!A37</f>
        <v>3349</v>
      </c>
      <c r="D26" s="24"/>
      <c r="E26" s="26" t="str">
        <f>[1]Příjmy!C37</f>
        <v>Ostatní záležitosti sdělovacích prostředků</v>
      </c>
      <c r="F26" s="27">
        <f>[1]Příjmy!G36</f>
        <v>50000</v>
      </c>
      <c r="G26" s="28" t="s">
        <v>9</v>
      </c>
    </row>
    <row r="27" spans="1:8" x14ac:dyDescent="0.2">
      <c r="A27" s="15" t="s">
        <v>7</v>
      </c>
      <c r="B27" s="16" t="s">
        <v>29</v>
      </c>
      <c r="C27" s="24">
        <f>[1]Příjmy!A57</f>
        <v>3412</v>
      </c>
      <c r="D27" s="24"/>
      <c r="E27" s="26" t="str">
        <f>[1]Příjmy!C57</f>
        <v>Sportovní zařízení v majetku obce</v>
      </c>
      <c r="F27" s="27">
        <f>[1]Příjmy!G57</f>
        <v>800000</v>
      </c>
      <c r="G27" s="28" t="s">
        <v>9</v>
      </c>
    </row>
    <row r="28" spans="1:8" hidden="1" x14ac:dyDescent="0.2">
      <c r="A28" s="15" t="s">
        <v>7</v>
      </c>
      <c r="B28" s="16" t="s">
        <v>28</v>
      </c>
      <c r="C28" s="24">
        <f>[1]Příjmy!A42</f>
        <v>3612</v>
      </c>
      <c r="D28" s="25"/>
      <c r="E28" s="26" t="str">
        <f>[1]Příjmy!C42</f>
        <v>Bytové hospodářství</v>
      </c>
      <c r="F28" s="27">
        <f>[1]Příjmy!E42*1000</f>
        <v>0</v>
      </c>
      <c r="G28" s="28" t="s">
        <v>9</v>
      </c>
    </row>
    <row r="29" spans="1:8" hidden="1" x14ac:dyDescent="0.2">
      <c r="A29" s="15" t="s">
        <v>7</v>
      </c>
      <c r="B29" s="16" t="s">
        <v>30</v>
      </c>
      <c r="C29" s="24">
        <f>[1]Příjmy!A48</f>
        <v>3619</v>
      </c>
      <c r="D29" s="25"/>
      <c r="E29" s="26" t="str">
        <f>[1]Příjmy!C48</f>
        <v>Ostatní rozvoj bydlení a bytové hospodářství</v>
      </c>
      <c r="F29" s="27">
        <f>[1]Příjmy!E48*1000</f>
        <v>0</v>
      </c>
      <c r="G29" s="28" t="s">
        <v>9</v>
      </c>
    </row>
    <row r="30" spans="1:8" x14ac:dyDescent="0.2">
      <c r="A30" s="15" t="s">
        <v>7</v>
      </c>
      <c r="B30" s="16" t="s">
        <v>31</v>
      </c>
      <c r="C30" s="24">
        <f>[1]Příjmy!A67</f>
        <v>3632</v>
      </c>
      <c r="D30" s="25"/>
      <c r="E30" s="26" t="str">
        <f>[1]Příjmy!C67</f>
        <v>Pohřebnictví</v>
      </c>
      <c r="F30" s="27">
        <f>[1]Příjmy!G67</f>
        <v>30000</v>
      </c>
      <c r="G30" s="28" t="s">
        <v>9</v>
      </c>
    </row>
    <row r="31" spans="1:8" hidden="1" x14ac:dyDescent="0.2">
      <c r="A31" s="15" t="s">
        <v>7</v>
      </c>
      <c r="B31" s="16" t="s">
        <v>32</v>
      </c>
      <c r="C31" s="24">
        <f>[1]Příjmy!A73</f>
        <v>3636</v>
      </c>
      <c r="D31" s="25"/>
      <c r="E31" s="26" t="str">
        <f>[1]Příjmy!C73</f>
        <v>Územní rozvoj</v>
      </c>
      <c r="F31" s="27">
        <f>[1]Příjmy!G73</f>
        <v>0</v>
      </c>
      <c r="G31" s="28" t="s">
        <v>9</v>
      </c>
    </row>
    <row r="32" spans="1:8" x14ac:dyDescent="0.2">
      <c r="A32" s="15" t="s">
        <v>7</v>
      </c>
      <c r="B32" s="16" t="s">
        <v>32</v>
      </c>
      <c r="C32" s="24">
        <f>[1]Příjmy!A83</f>
        <v>3639</v>
      </c>
      <c r="D32" s="25"/>
      <c r="E32" s="26" t="str">
        <f>[1]Příjmy!C83</f>
        <v>Komunální služby a územní rozvoj jinde nezařazené</v>
      </c>
      <c r="F32" s="27">
        <f>[1]Příjmy!G83</f>
        <v>130000</v>
      </c>
      <c r="G32" s="28" t="s">
        <v>9</v>
      </c>
    </row>
    <row r="33" spans="1:10" x14ac:dyDescent="0.2">
      <c r="A33" s="15" t="s">
        <v>7</v>
      </c>
      <c r="B33" s="16" t="s">
        <v>33</v>
      </c>
      <c r="C33" s="24">
        <f>[1]Příjmy!A87</f>
        <v>3722</v>
      </c>
      <c r="D33" s="25"/>
      <c r="E33" s="26" t="str">
        <f>[1]Příjmy!C87</f>
        <v>Sběr a svoz komunálních odpadů</v>
      </c>
      <c r="F33" s="27">
        <f>[1]Příjmy!G87</f>
        <v>290000</v>
      </c>
      <c r="G33" s="28" t="s">
        <v>9</v>
      </c>
    </row>
    <row r="34" spans="1:10" x14ac:dyDescent="0.2">
      <c r="A34" s="15" t="s">
        <v>7</v>
      </c>
      <c r="B34" s="16" t="s">
        <v>34</v>
      </c>
      <c r="C34" s="24">
        <f>[1]Příjmy!A91</f>
        <v>3723</v>
      </c>
      <c r="D34" s="25"/>
      <c r="E34" s="26" t="str">
        <f>[1]Příjmy!C91</f>
        <v>Sběr a svoz ostatních odpadů</v>
      </c>
      <c r="F34" s="27">
        <f>[1]Příjmy!G91</f>
        <v>400000</v>
      </c>
      <c r="G34" s="28" t="s">
        <v>9</v>
      </c>
    </row>
    <row r="35" spans="1:10" x14ac:dyDescent="0.2">
      <c r="A35" s="15" t="s">
        <v>7</v>
      </c>
      <c r="B35" s="16" t="s">
        <v>35</v>
      </c>
      <c r="C35" s="24">
        <f>[1]Příjmy!A96</f>
        <v>4351</v>
      </c>
      <c r="D35" s="25"/>
      <c r="E35" s="26" t="str">
        <f>[1]Příjmy!C96</f>
        <v>Osobní asistence, pečovatelská služba a podpora samost. bydlení</v>
      </c>
      <c r="F35" s="27">
        <f>[1]Příjmy!G96</f>
        <v>450000</v>
      </c>
      <c r="G35" s="28" t="s">
        <v>9</v>
      </c>
    </row>
    <row r="36" spans="1:10" x14ac:dyDescent="0.2">
      <c r="A36" s="15" t="s">
        <v>7</v>
      </c>
      <c r="B36" s="16" t="s">
        <v>36</v>
      </c>
      <c r="C36" s="24">
        <f>[1]Příjmy!A106</f>
        <v>6171</v>
      </c>
      <c r="D36" s="25"/>
      <c r="E36" s="26" t="str">
        <f>[1]Příjmy!C106</f>
        <v>Činnost místní správy</v>
      </c>
      <c r="F36" s="27">
        <f>[1]Příjmy!G106</f>
        <v>10000</v>
      </c>
      <c r="G36" s="28" t="s">
        <v>9</v>
      </c>
    </row>
    <row r="37" spans="1:10" x14ac:dyDescent="0.2">
      <c r="A37" s="15" t="s">
        <v>7</v>
      </c>
      <c r="B37" s="16" t="s">
        <v>37</v>
      </c>
      <c r="C37" s="24">
        <f>[1]Příjmy!A111</f>
        <v>6310</v>
      </c>
      <c r="D37" s="25"/>
      <c r="E37" s="26" t="str">
        <f>[1]Příjmy!C111</f>
        <v>Obecné příjmy a výdaje z finančních operací</v>
      </c>
      <c r="F37" s="27">
        <f>[1]Příjmy!G111</f>
        <v>200000</v>
      </c>
      <c r="G37" s="28" t="s">
        <v>9</v>
      </c>
    </row>
    <row r="38" spans="1:10" x14ac:dyDescent="0.2">
      <c r="A38" s="15" t="s">
        <v>7</v>
      </c>
      <c r="B38" s="16" t="s">
        <v>38</v>
      </c>
      <c r="C38" s="25">
        <f>[1]Příjmy!A115</f>
        <v>6330</v>
      </c>
      <c r="D38" s="25"/>
      <c r="E38" s="26" t="str">
        <f>[1]Příjmy!C115</f>
        <v>Převody vlastním fondům v rozpočtech územní úrovně</v>
      </c>
      <c r="F38" s="27">
        <f>[1]Příjmy!G115</f>
        <v>8000000</v>
      </c>
      <c r="G38" s="28" t="s">
        <v>9</v>
      </c>
    </row>
    <row r="39" spans="1:10" x14ac:dyDescent="0.2">
      <c r="G39" s="32"/>
    </row>
    <row r="41" spans="1:10" ht="15.6" x14ac:dyDescent="0.3">
      <c r="B41" s="49" t="s">
        <v>0</v>
      </c>
      <c r="C41" s="49"/>
      <c r="D41" s="49"/>
      <c r="E41" s="49"/>
      <c r="F41" s="49"/>
      <c r="G41" s="49"/>
    </row>
    <row r="42" spans="1:10" ht="13.5" customHeight="1" x14ac:dyDescent="0.2"/>
    <row r="43" spans="1:10" s="10" customFormat="1" ht="13.2" x14ac:dyDescent="0.25">
      <c r="A43" s="50" t="s">
        <v>1</v>
      </c>
      <c r="B43" s="51"/>
      <c r="C43" s="5" t="s">
        <v>2</v>
      </c>
      <c r="D43" s="6" t="s">
        <v>3</v>
      </c>
      <c r="E43" s="7" t="s">
        <v>4</v>
      </c>
      <c r="F43" s="8" t="s">
        <v>5</v>
      </c>
      <c r="G43" s="8" t="s">
        <v>6</v>
      </c>
      <c r="H43" s="9"/>
    </row>
    <row r="44" spans="1:10" s="14" customFormat="1" x14ac:dyDescent="0.2">
      <c r="A44" s="11"/>
      <c r="B44" s="12"/>
      <c r="C44" s="5"/>
      <c r="D44" s="6"/>
      <c r="E44" s="6"/>
      <c r="F44" s="13"/>
      <c r="G44" s="13"/>
      <c r="H44" s="2"/>
    </row>
    <row r="45" spans="1:10" ht="12" x14ac:dyDescent="0.25">
      <c r="A45" s="15" t="s">
        <v>39</v>
      </c>
      <c r="B45" s="16"/>
      <c r="C45" s="25"/>
      <c r="D45" s="25"/>
      <c r="E45" s="33" t="s">
        <v>40</v>
      </c>
      <c r="F45" s="28" t="s">
        <v>9</v>
      </c>
      <c r="G45" s="13">
        <f>SUM(G46:G100)</f>
        <v>135954400</v>
      </c>
      <c r="H45" s="22"/>
      <c r="I45" s="23"/>
      <c r="J45" s="4"/>
    </row>
    <row r="46" spans="1:10" x14ac:dyDescent="0.2">
      <c r="A46" s="15" t="s">
        <v>39</v>
      </c>
      <c r="B46" s="16" t="s">
        <v>10</v>
      </c>
      <c r="C46" s="25">
        <f>[1]Výdaje!A9</f>
        <v>2143</v>
      </c>
      <c r="D46" s="25"/>
      <c r="E46" s="26" t="str">
        <f>[1]Výdaje!C9</f>
        <v>Cestovní ruch</v>
      </c>
      <c r="F46" s="28" t="s">
        <v>9</v>
      </c>
      <c r="G46" s="27">
        <f>[1]Výdaje!G9</f>
        <v>120000</v>
      </c>
      <c r="H46" s="22"/>
      <c r="J46" s="4"/>
    </row>
    <row r="47" spans="1:10" x14ac:dyDescent="0.2">
      <c r="A47" s="15" t="s">
        <v>39</v>
      </c>
      <c r="B47" s="16" t="s">
        <v>11</v>
      </c>
      <c r="C47" s="25">
        <f>[1]Výdaje!A21</f>
        <v>2212</v>
      </c>
      <c r="D47" s="25"/>
      <c r="E47" s="26" t="str">
        <f>[1]Výdaje!C21</f>
        <v>Silnice</v>
      </c>
      <c r="F47" s="28" t="s">
        <v>9</v>
      </c>
      <c r="G47" s="27">
        <f>[1]Výdaje!G21</f>
        <v>1603000</v>
      </c>
      <c r="H47" s="22"/>
    </row>
    <row r="48" spans="1:10" x14ac:dyDescent="0.2">
      <c r="A48" s="15" t="s">
        <v>39</v>
      </c>
      <c r="B48" s="16" t="s">
        <v>12</v>
      </c>
      <c r="C48" s="25">
        <f>[1]Výdaje!A31</f>
        <v>2219</v>
      </c>
      <c r="D48" s="25"/>
      <c r="E48" s="26" t="str">
        <f>[1]Výdaje!C31</f>
        <v>Ostatní záležitosti pozemních komunikací</v>
      </c>
      <c r="F48" s="28" t="s">
        <v>9</v>
      </c>
      <c r="G48" s="27">
        <f>[1]Výdaje!G31</f>
        <v>105000</v>
      </c>
      <c r="H48" s="22"/>
    </row>
    <row r="49" spans="1:8" x14ac:dyDescent="0.2">
      <c r="A49" s="15" t="s">
        <v>39</v>
      </c>
      <c r="B49" s="16" t="s">
        <v>13</v>
      </c>
      <c r="C49" s="25">
        <f>[1]Výdaje!A41</f>
        <v>2221</v>
      </c>
      <c r="D49" s="25"/>
      <c r="E49" s="27" t="str">
        <f>[1]Výdaje!C41</f>
        <v>Provoz veřejné silniční dopravy</v>
      </c>
      <c r="F49" s="28" t="s">
        <v>9</v>
      </c>
      <c r="G49" s="27">
        <f>[1]Výdaje!G41</f>
        <v>53000</v>
      </c>
      <c r="H49" s="22"/>
    </row>
    <row r="50" spans="1:8" x14ac:dyDescent="0.2">
      <c r="A50" s="15" t="s">
        <v>39</v>
      </c>
      <c r="B50" s="16" t="s">
        <v>14</v>
      </c>
      <c r="C50" s="25">
        <f>[1]Výdaje!A52</f>
        <v>2229</v>
      </c>
      <c r="D50" s="25"/>
      <c r="E50" s="27" t="str">
        <f>[1]Výdaje!C52</f>
        <v>Ostatní záležitosti v silniční dopravě</v>
      </c>
      <c r="F50" s="28" t="s">
        <v>9</v>
      </c>
      <c r="G50" s="27">
        <f>[1]Výdaje!G52</f>
        <v>140000</v>
      </c>
      <c r="H50" s="22"/>
    </row>
    <row r="51" spans="1:8" x14ac:dyDescent="0.2">
      <c r="A51" s="15" t="s">
        <v>39</v>
      </c>
      <c r="B51" s="16" t="s">
        <v>15</v>
      </c>
      <c r="C51" s="25">
        <f>[1]Výdaje!A56</f>
        <v>2292</v>
      </c>
      <c r="D51" s="25"/>
      <c r="E51" s="27" t="str">
        <f>[1]Výdaje!C56</f>
        <v>Dopravní obslužnost</v>
      </c>
      <c r="F51" s="28" t="s">
        <v>9</v>
      </c>
      <c r="G51" s="34">
        <f>[1]Výdaje!G56</f>
        <v>250000</v>
      </c>
      <c r="H51" s="22"/>
    </row>
    <row r="52" spans="1:8" x14ac:dyDescent="0.2">
      <c r="A52" s="15" t="s">
        <v>39</v>
      </c>
      <c r="B52" s="16" t="s">
        <v>16</v>
      </c>
      <c r="C52" s="25">
        <f>[1]Výdaje!A67</f>
        <v>2310</v>
      </c>
      <c r="D52" s="25"/>
      <c r="E52" s="27" t="str">
        <f>[1]Výdaje!C67</f>
        <v>Pitná voda</v>
      </c>
      <c r="F52" s="28" t="s">
        <v>9</v>
      </c>
      <c r="G52" s="27">
        <f>[1]Výdaje!G67</f>
        <v>60000</v>
      </c>
    </row>
    <row r="53" spans="1:8" x14ac:dyDescent="0.2">
      <c r="A53" s="15" t="s">
        <v>39</v>
      </c>
      <c r="B53" s="16" t="s">
        <v>17</v>
      </c>
      <c r="C53" s="25">
        <f>[1]Výdaje!A76</f>
        <v>2321</v>
      </c>
      <c r="D53" s="25"/>
      <c r="E53" s="27" t="str">
        <f>[1]Výdaje!C76</f>
        <v>Odvádění a čištění odpadních vod a nakládání s kaly</v>
      </c>
      <c r="F53" s="28" t="s">
        <v>9</v>
      </c>
      <c r="G53" s="27">
        <f>[1]Výdaje!G76</f>
        <v>187000</v>
      </c>
    </row>
    <row r="54" spans="1:8" x14ac:dyDescent="0.2">
      <c r="A54" s="15" t="s">
        <v>39</v>
      </c>
      <c r="B54" s="16" t="s">
        <v>18</v>
      </c>
      <c r="C54" s="25">
        <f>[1]Výdaje!A88</f>
        <v>2341</v>
      </c>
      <c r="D54" s="25"/>
      <c r="E54" s="27" t="str">
        <f>[1]Výdaje!C88</f>
        <v>Vodní díla v zemědělské krajině</v>
      </c>
      <c r="F54" s="28" t="s">
        <v>9</v>
      </c>
      <c r="G54" s="27">
        <f>[1]Výdaje!G88</f>
        <v>2130000</v>
      </c>
    </row>
    <row r="55" spans="1:8" x14ac:dyDescent="0.2">
      <c r="A55" s="15" t="s">
        <v>39</v>
      </c>
      <c r="B55" s="16" t="s">
        <v>19</v>
      </c>
      <c r="C55" s="25">
        <f>[1]Výdaje!A93</f>
        <v>2342</v>
      </c>
      <c r="D55" s="25"/>
      <c r="E55" s="27" t="str">
        <f>[1]Firla!C39</f>
        <v>Protierozní ochrana</v>
      </c>
      <c r="F55" s="28" t="s">
        <v>9</v>
      </c>
      <c r="G55" s="27">
        <f>[1]Výdaje!G93</f>
        <v>20000</v>
      </c>
    </row>
    <row r="56" spans="1:8" x14ac:dyDescent="0.2">
      <c r="A56" s="15" t="s">
        <v>39</v>
      </c>
      <c r="B56" s="16" t="s">
        <v>20</v>
      </c>
      <c r="C56" s="25">
        <f>[1]Výdaje!A102</f>
        <v>3111</v>
      </c>
      <c r="D56" s="25"/>
      <c r="E56" s="27" t="str">
        <f>[1]Výdaje!C102</f>
        <v>Mateřské školy</v>
      </c>
      <c r="F56" s="28" t="s">
        <v>9</v>
      </c>
      <c r="G56" s="27">
        <f>[1]Výdaje!G102</f>
        <v>1853000</v>
      </c>
    </row>
    <row r="57" spans="1:8" x14ac:dyDescent="0.2">
      <c r="A57" s="15" t="s">
        <v>39</v>
      </c>
      <c r="B57" s="16" t="s">
        <v>21</v>
      </c>
      <c r="C57" s="25">
        <f>[1]Výdaje!A111</f>
        <v>3113</v>
      </c>
      <c r="D57" s="25"/>
      <c r="E57" s="27" t="str">
        <f>[1]Výdaje!C111</f>
        <v>Základní školy</v>
      </c>
      <c r="F57" s="28" t="s">
        <v>9</v>
      </c>
      <c r="G57" s="27">
        <f>[1]Výdaje!G111</f>
        <v>4745000</v>
      </c>
    </row>
    <row r="58" spans="1:8" x14ac:dyDescent="0.2">
      <c r="A58" s="15" t="s">
        <v>39</v>
      </c>
      <c r="B58" s="16" t="s">
        <v>23</v>
      </c>
      <c r="C58" s="25">
        <f>[1]Výdaje!A119</f>
        <v>3314</v>
      </c>
      <c r="D58" s="25"/>
      <c r="E58" s="27" t="str">
        <f>[1]Výdaje!C119</f>
        <v>Činnosti knihovnické</v>
      </c>
      <c r="F58" s="28" t="s">
        <v>9</v>
      </c>
      <c r="G58" s="31">
        <f>[1]Výdaje!G119</f>
        <v>3758000</v>
      </c>
    </row>
    <row r="59" spans="1:8" x14ac:dyDescent="0.2">
      <c r="A59" s="15" t="s">
        <v>39</v>
      </c>
      <c r="B59" s="16" t="s">
        <v>24</v>
      </c>
      <c r="C59" s="25">
        <f>[1]Výdaje!A125</f>
        <v>3319</v>
      </c>
      <c r="D59" s="25"/>
      <c r="E59" s="27" t="str">
        <f>[1]Výdaje!C125</f>
        <v>Ostatní záležitosti kultury</v>
      </c>
      <c r="F59" s="28" t="s">
        <v>9</v>
      </c>
      <c r="G59" s="27">
        <f>[1]Výdaje!G125</f>
        <v>25000</v>
      </c>
    </row>
    <row r="60" spans="1:8" x14ac:dyDescent="0.2">
      <c r="A60" s="15" t="s">
        <v>39</v>
      </c>
      <c r="B60" s="16" t="s">
        <v>27</v>
      </c>
      <c r="C60" s="25">
        <f>[1]Výdaje!A136</f>
        <v>3322</v>
      </c>
      <c r="D60" s="25"/>
      <c r="E60" s="27" t="str">
        <f>[1]Výdaje!C136</f>
        <v>Zachování a obnova kulturních památek</v>
      </c>
      <c r="F60" s="28" t="s">
        <v>9</v>
      </c>
      <c r="G60" s="34">
        <f>[1]Výdaje!G136</f>
        <v>650000</v>
      </c>
    </row>
    <row r="61" spans="1:8" ht="11.25" hidden="1" customHeight="1" x14ac:dyDescent="0.2">
      <c r="A61" s="15" t="s">
        <v>39</v>
      </c>
      <c r="B61" s="16" t="s">
        <v>27</v>
      </c>
      <c r="C61" s="25">
        <f>[1]Výdaje!A140</f>
        <v>3326</v>
      </c>
      <c r="D61" s="25"/>
      <c r="E61" s="27" t="str">
        <f>[1]Výdaje!C140</f>
        <v>Pořízení, zachování a obnova hodnot míst. povědomí</v>
      </c>
      <c r="F61" s="28" t="s">
        <v>9</v>
      </c>
      <c r="G61" s="27">
        <f>[1]Kamarád!E69*1000</f>
        <v>0</v>
      </c>
    </row>
    <row r="62" spans="1:8" x14ac:dyDescent="0.2">
      <c r="A62" s="15" t="s">
        <v>39</v>
      </c>
      <c r="B62" s="16" t="s">
        <v>28</v>
      </c>
      <c r="C62" s="25">
        <f>[1]Výdaje!A153</f>
        <v>3341</v>
      </c>
      <c r="D62" s="25"/>
      <c r="E62" s="27" t="str">
        <f>[1]Výdaje!C153</f>
        <v>Rozhlas a televize</v>
      </c>
      <c r="F62" s="28" t="s">
        <v>9</v>
      </c>
      <c r="G62" s="27">
        <f>[1]Výdaje!G153</f>
        <v>370000</v>
      </c>
    </row>
    <row r="63" spans="1:8" x14ac:dyDescent="0.2">
      <c r="A63" s="15" t="s">
        <v>39</v>
      </c>
      <c r="B63" s="16" t="s">
        <v>29</v>
      </c>
      <c r="C63" s="25">
        <f>[1]Výdaje!A162</f>
        <v>3349</v>
      </c>
      <c r="D63" s="25"/>
      <c r="E63" s="27" t="str">
        <f>[1]Výdaje!C162</f>
        <v>Ostatní záležitosti sdělovacích prostředků</v>
      </c>
      <c r="F63" s="28" t="s">
        <v>9</v>
      </c>
      <c r="G63" s="27">
        <f>[1]Výdaje!G162</f>
        <v>52000</v>
      </c>
    </row>
    <row r="64" spans="1:8" x14ac:dyDescent="0.2">
      <c r="A64" s="15" t="s">
        <v>39</v>
      </c>
      <c r="B64" s="16" t="s">
        <v>31</v>
      </c>
      <c r="C64" s="25">
        <f>[1]Výdaje!A184</f>
        <v>3399</v>
      </c>
      <c r="D64" s="25"/>
      <c r="E64" s="27" t="str">
        <f>[1]Výdaje!C184</f>
        <v>Ostatní záležitosti kultury, církví a sdělovacích prostředků</v>
      </c>
      <c r="F64" s="28" t="s">
        <v>9</v>
      </c>
      <c r="G64" s="27">
        <f>[1]Výdaje!G184</f>
        <v>666000</v>
      </c>
    </row>
    <row r="65" spans="1:7" x14ac:dyDescent="0.2">
      <c r="A65" s="15" t="s">
        <v>39</v>
      </c>
      <c r="B65" s="16" t="s">
        <v>32</v>
      </c>
      <c r="C65" s="25">
        <f>[1]Výdaje!A212</f>
        <v>3412</v>
      </c>
      <c r="D65" s="25"/>
      <c r="E65" s="27" t="str">
        <f>[1]Výdaje!C212</f>
        <v>Sportovní zařízení v majetku obce</v>
      </c>
      <c r="F65" s="28" t="s">
        <v>9</v>
      </c>
      <c r="G65" s="27">
        <f>[1]Výdaje!G212</f>
        <v>2564000</v>
      </c>
    </row>
    <row r="66" spans="1:7" x14ac:dyDescent="0.2">
      <c r="A66" s="15" t="s">
        <v>39</v>
      </c>
      <c r="B66" s="16" t="s">
        <v>33</v>
      </c>
      <c r="C66" s="25">
        <f>[1]Výdaje!A231</f>
        <v>3421</v>
      </c>
      <c r="D66" s="25"/>
      <c r="E66" s="27" t="str">
        <f>[1]Výdaje!C231</f>
        <v>Využití volného času dětí a mládeže</v>
      </c>
      <c r="F66" s="28" t="s">
        <v>9</v>
      </c>
      <c r="G66" s="27">
        <f>[1]Výdaje!G231</f>
        <v>661000</v>
      </c>
    </row>
    <row r="67" spans="1:7" hidden="1" x14ac:dyDescent="0.2">
      <c r="A67" s="15" t="s">
        <v>39</v>
      </c>
      <c r="B67" s="16" t="s">
        <v>34</v>
      </c>
      <c r="C67" s="25">
        <f>[1]Výdaje!A244</f>
        <v>3613</v>
      </c>
      <c r="D67" s="25"/>
      <c r="E67" s="27" t="str">
        <f>[1]Výdaje!C244</f>
        <v>Nebytové hospodářství</v>
      </c>
      <c r="F67" s="28" t="s">
        <v>9</v>
      </c>
      <c r="G67" s="27">
        <f>[1]Výdaje!E244*1000</f>
        <v>0</v>
      </c>
    </row>
    <row r="68" spans="1:7" hidden="1" x14ac:dyDescent="0.2">
      <c r="A68" s="15" t="s">
        <v>39</v>
      </c>
      <c r="B68" s="16" t="s">
        <v>33</v>
      </c>
      <c r="C68" s="25">
        <f>[1]Výdaje!A251</f>
        <v>3619</v>
      </c>
      <c r="D68" s="25"/>
      <c r="E68" s="27" t="str">
        <f>[1]Výdaje!C251</f>
        <v>Ostatní rozvoj bydlení a bytové hospodářství</v>
      </c>
      <c r="F68" s="28" t="s">
        <v>9</v>
      </c>
      <c r="G68" s="27">
        <f>[1]Výdaje!E251*1000</f>
        <v>0</v>
      </c>
    </row>
    <row r="69" spans="1:7" x14ac:dyDescent="0.2">
      <c r="A69" s="15" t="s">
        <v>39</v>
      </c>
      <c r="B69" s="16" t="s">
        <v>34</v>
      </c>
      <c r="C69" s="25">
        <f>[1]Výdaje!A264</f>
        <v>3631</v>
      </c>
      <c r="D69" s="25"/>
      <c r="E69" s="27" t="str">
        <f>[1]Výdaje!C264</f>
        <v>Veřejné osvětlení</v>
      </c>
      <c r="F69" s="28" t="s">
        <v>9</v>
      </c>
      <c r="G69" s="27">
        <f>[1]Výdaje!G264</f>
        <v>950000</v>
      </c>
    </row>
    <row r="70" spans="1:7" x14ac:dyDescent="0.2">
      <c r="A70" s="15" t="s">
        <v>39</v>
      </c>
      <c r="B70" s="16" t="s">
        <v>35</v>
      </c>
      <c r="C70" s="25">
        <f>[1]Výdaje!A278</f>
        <v>3632</v>
      </c>
      <c r="D70" s="25"/>
      <c r="E70" s="27" t="str">
        <f>[1]Výdaje!C278</f>
        <v>Pohřebnictví</v>
      </c>
      <c r="F70" s="28" t="s">
        <v>9</v>
      </c>
      <c r="G70" s="34">
        <f>[1]Výdaje!G278</f>
        <v>951500</v>
      </c>
    </row>
    <row r="71" spans="1:7" x14ac:dyDescent="0.2">
      <c r="A71" s="15" t="s">
        <v>39</v>
      </c>
      <c r="B71" s="16" t="s">
        <v>36</v>
      </c>
      <c r="C71" s="25">
        <f>[1]Firla!A51</f>
        <v>3635</v>
      </c>
      <c r="D71" s="25"/>
      <c r="E71" s="27" t="str">
        <f>[1]Firla!C51</f>
        <v>Územní plánování</v>
      </c>
      <c r="F71" s="28" t="s">
        <v>9</v>
      </c>
      <c r="G71" s="27">
        <f>[1]Výdaje!G283</f>
        <v>700000</v>
      </c>
    </row>
    <row r="72" spans="1:7" hidden="1" x14ac:dyDescent="0.2">
      <c r="A72" s="15" t="s">
        <v>39</v>
      </c>
      <c r="B72" s="16" t="s">
        <v>37</v>
      </c>
      <c r="C72" s="25">
        <f>[1]Firla!A57</f>
        <v>3636</v>
      </c>
      <c r="D72" s="25"/>
      <c r="E72" s="27" t="str">
        <f>[1]Firla!C57</f>
        <v>Územní rozvoj</v>
      </c>
      <c r="F72" s="28" t="s">
        <v>9</v>
      </c>
      <c r="G72" s="27">
        <f>[1]Výdaje!G289*1000</f>
        <v>0</v>
      </c>
    </row>
    <row r="73" spans="1:7" x14ac:dyDescent="0.2">
      <c r="A73" s="15" t="s">
        <v>39</v>
      </c>
      <c r="B73" s="35" t="s">
        <v>37</v>
      </c>
      <c r="C73" s="25">
        <f>[1]Výdaje!A318</f>
        <v>3639</v>
      </c>
      <c r="D73" s="25"/>
      <c r="E73" s="27" t="str">
        <f>[1]Výdaje!C318</f>
        <v>Komunální služby a územní rozvoj jinde nezařazené</v>
      </c>
      <c r="F73" s="28" t="s">
        <v>9</v>
      </c>
      <c r="G73" s="27">
        <f>[1]Výdaje!G318</f>
        <v>4448500</v>
      </c>
    </row>
    <row r="74" spans="1:7" x14ac:dyDescent="0.2">
      <c r="A74" s="15" t="s">
        <v>39</v>
      </c>
      <c r="B74" s="16" t="s">
        <v>38</v>
      </c>
      <c r="C74" s="25">
        <f>[1]Výdaje!A326</f>
        <v>3721</v>
      </c>
      <c r="D74" s="25"/>
      <c r="E74" s="27" t="str">
        <f>[1]Výdaje!C326</f>
        <v>Sběr a svoz nebezpečných odpadů</v>
      </c>
      <c r="F74" s="28" t="s">
        <v>9</v>
      </c>
      <c r="G74" s="27">
        <f>[1]Výdaje!G326</f>
        <v>50000</v>
      </c>
    </row>
    <row r="75" spans="1:7" x14ac:dyDescent="0.2">
      <c r="A75" s="15" t="s">
        <v>39</v>
      </c>
      <c r="B75" s="16" t="s">
        <v>41</v>
      </c>
      <c r="C75" s="25">
        <f>[1]Výdaje!A330</f>
        <v>3722</v>
      </c>
      <c r="D75" s="25"/>
      <c r="E75" s="27" t="str">
        <f>[1]Výdaje!C330</f>
        <v>Sběr a svoz komunálních odpadů</v>
      </c>
      <c r="F75" s="28" t="s">
        <v>9</v>
      </c>
      <c r="G75" s="27">
        <f>[1]Výdaje!G330</f>
        <v>1100000</v>
      </c>
    </row>
    <row r="76" spans="1:7" x14ac:dyDescent="0.2">
      <c r="A76" s="15" t="s">
        <v>39</v>
      </c>
      <c r="B76" s="16" t="s">
        <v>42</v>
      </c>
      <c r="C76" s="25">
        <f>[1]Výdaje!A342</f>
        <v>3723</v>
      </c>
      <c r="D76" s="25"/>
      <c r="E76" s="27" t="str">
        <f>[1]Výdaje!C342</f>
        <v>Sběr a svoz ostatních odpadů</v>
      </c>
      <c r="F76" s="28" t="s">
        <v>9</v>
      </c>
      <c r="G76" s="27">
        <f>[1]Výdaje!G342</f>
        <v>730000</v>
      </c>
    </row>
    <row r="77" spans="1:7" x14ac:dyDescent="0.2">
      <c r="A77" s="15" t="s">
        <v>39</v>
      </c>
      <c r="B77" s="16" t="s">
        <v>43</v>
      </c>
      <c r="C77" s="25">
        <f>[1]Výdaje!A346</f>
        <v>3724</v>
      </c>
      <c r="D77" s="25"/>
      <c r="E77" s="27" t="str">
        <f>[1]Výdaje!C346</f>
        <v>Využívání a zneškodňování nebezpečných odpadů</v>
      </c>
      <c r="F77" s="28" t="s">
        <v>9</v>
      </c>
      <c r="G77" s="27">
        <f>[1]Výdaje!G346</f>
        <v>20000</v>
      </c>
    </row>
    <row r="78" spans="1:7" x14ac:dyDescent="0.2">
      <c r="A78" s="15" t="s">
        <v>39</v>
      </c>
      <c r="B78" s="16" t="s">
        <v>43</v>
      </c>
      <c r="C78" s="25">
        <f>[1]Výdaje!A355</f>
        <v>3725</v>
      </c>
      <c r="D78" s="25"/>
      <c r="E78" s="27" t="str">
        <f>[1]Výdaje!C355</f>
        <v>Využívání a zneškodňování komunálních odpadů</v>
      </c>
      <c r="F78" s="28" t="s">
        <v>9</v>
      </c>
      <c r="G78" s="27">
        <f>[1]Výdaje!G355</f>
        <v>1050000</v>
      </c>
    </row>
    <row r="79" spans="1:7" x14ac:dyDescent="0.2">
      <c r="A79" s="15" t="s">
        <v>39</v>
      </c>
      <c r="B79" s="16" t="s">
        <v>44</v>
      </c>
      <c r="C79" s="25">
        <f>[1]Výdaje!A364</f>
        <v>3745</v>
      </c>
      <c r="D79" s="25"/>
      <c r="E79" s="27" t="str">
        <f>[1]Výdaje!C364</f>
        <v>Péče o vzhled obcí a veřejnou zeleň</v>
      </c>
      <c r="F79" s="28" t="s">
        <v>9</v>
      </c>
      <c r="G79" s="27">
        <f>[1]Výdaje!G364</f>
        <v>2105000</v>
      </c>
    </row>
    <row r="80" spans="1:7" x14ac:dyDescent="0.2">
      <c r="A80" s="15" t="s">
        <v>39</v>
      </c>
      <c r="B80" s="16" t="s">
        <v>45</v>
      </c>
      <c r="C80" s="25">
        <f>[1]Výdaje!A391</f>
        <v>4341</v>
      </c>
      <c r="D80" s="25"/>
      <c r="E80" s="27" t="str">
        <f>[1]Výdaje!C391</f>
        <v>Sociální pomoc os. v hm. nouzi a občanům soc. nepřizpůsobivým</v>
      </c>
      <c r="F80" s="28" t="s">
        <v>9</v>
      </c>
      <c r="G80" s="27">
        <f>[1]Výdaje!G391</f>
        <v>60000</v>
      </c>
    </row>
    <row r="81" spans="1:7" x14ac:dyDescent="0.2">
      <c r="A81" s="15" t="s">
        <v>39</v>
      </c>
      <c r="B81" s="16" t="s">
        <v>46</v>
      </c>
      <c r="C81" s="25">
        <f>[1]Výdaje!A395</f>
        <v>4350</v>
      </c>
      <c r="D81" s="25"/>
      <c r="E81" s="27" t="str">
        <f>[1]Výdaje!C395</f>
        <v>Domovy pro seniory</v>
      </c>
      <c r="F81" s="28" t="s">
        <v>9</v>
      </c>
      <c r="G81" s="27">
        <f>[1]Výdaje!G395</f>
        <v>88000</v>
      </c>
    </row>
    <row r="82" spans="1:7" x14ac:dyDescent="0.2">
      <c r="A82" s="15" t="s">
        <v>39</v>
      </c>
      <c r="B82" s="16" t="s">
        <v>47</v>
      </c>
      <c r="C82" s="25">
        <f>[1]Výdaje!A427</f>
        <v>4351</v>
      </c>
      <c r="D82" s="25"/>
      <c r="E82" s="27" t="str">
        <f>[1]Výdaje!C427</f>
        <v>Osobní asistence, pečovatelská služba a podpora samost. bydlení</v>
      </c>
      <c r="F82" s="28" t="s">
        <v>9</v>
      </c>
      <c r="G82" s="34">
        <f>[1]Výdaje!G427</f>
        <v>3136600</v>
      </c>
    </row>
    <row r="83" spans="1:7" hidden="1" x14ac:dyDescent="0.2">
      <c r="A83" s="15" t="s">
        <v>39</v>
      </c>
      <c r="B83" s="16" t="s">
        <v>48</v>
      </c>
      <c r="C83" s="25">
        <f>[1]Výdaje!A431</f>
        <v>4354</v>
      </c>
      <c r="D83" s="25"/>
      <c r="E83" s="27" t="str">
        <f>[1]Výdaje!C431</f>
        <v>Chráněné bydlení</v>
      </c>
      <c r="F83" s="28" t="s">
        <v>9</v>
      </c>
      <c r="G83" s="27">
        <f>[1]Výdaje!G431</f>
        <v>0</v>
      </c>
    </row>
    <row r="84" spans="1:7" hidden="1" x14ac:dyDescent="0.2">
      <c r="A84" s="15" t="s">
        <v>39</v>
      </c>
      <c r="B84" s="16" t="s">
        <v>49</v>
      </c>
      <c r="C84" s="25">
        <f>[1]Výdaje!A435</f>
        <v>4356</v>
      </c>
      <c r="D84" s="25"/>
      <c r="E84" s="27" t="str">
        <f>[1]Výdaje!C435</f>
        <v>Denní stacionáře a centra denních služeb</v>
      </c>
      <c r="F84" s="28" t="s">
        <v>9</v>
      </c>
      <c r="G84" s="27">
        <f>[1]Výdaje!G435</f>
        <v>0</v>
      </c>
    </row>
    <row r="85" spans="1:7" x14ac:dyDescent="0.2">
      <c r="A85" s="15" t="s">
        <v>39</v>
      </c>
      <c r="B85" s="16" t="s">
        <v>48</v>
      </c>
      <c r="C85" s="25">
        <f>[1]Výdaje!A439</f>
        <v>4357</v>
      </c>
      <c r="D85" s="25"/>
      <c r="E85" s="27" t="str">
        <f>[1]Výdaje!C439</f>
        <v>Domovy pro osoby se zdravot.postižením a domovy se zvl. rež.</v>
      </c>
      <c r="F85" s="28" t="s">
        <v>9</v>
      </c>
      <c r="G85" s="27">
        <f>[1]Výdaje!G439</f>
        <v>77000</v>
      </c>
    </row>
    <row r="86" spans="1:7" x14ac:dyDescent="0.2">
      <c r="A86" s="15" t="s">
        <v>39</v>
      </c>
      <c r="B86" s="16" t="s">
        <v>49</v>
      </c>
      <c r="C86" s="25">
        <f>[1]Výdaje!A443</f>
        <v>4359</v>
      </c>
      <c r="D86" s="25"/>
      <c r="E86" s="27" t="str">
        <f>[1]Výdaje!C443</f>
        <v>Ostatní služby a činnosti v oblasti sociální péče</v>
      </c>
      <c r="F86" s="28" t="s">
        <v>9</v>
      </c>
      <c r="G86" s="27">
        <f>[1]Výdaje!G443</f>
        <v>57000</v>
      </c>
    </row>
    <row r="87" spans="1:7" x14ac:dyDescent="0.2">
      <c r="A87" s="15" t="s">
        <v>39</v>
      </c>
      <c r="B87" s="16" t="s">
        <v>50</v>
      </c>
      <c r="C87" s="25">
        <f>[1]Výdaje!A447</f>
        <v>4371</v>
      </c>
      <c r="D87" s="25"/>
      <c r="E87" s="27" t="str">
        <f>[1]Výdaje!C447</f>
        <v>Raná péče a sociálně aktivizační služby pro rodiny s dětmi</v>
      </c>
      <c r="F87" s="28" t="s">
        <v>9</v>
      </c>
      <c r="G87" s="27">
        <f>[1]Výdaje!G447</f>
        <v>20000</v>
      </c>
    </row>
    <row r="88" spans="1:7" x14ac:dyDescent="0.2">
      <c r="A88" s="15" t="s">
        <v>39</v>
      </c>
      <c r="B88" s="16" t="s">
        <v>51</v>
      </c>
      <c r="C88" s="25">
        <f>[1]Výdaje!A456</f>
        <v>4379</v>
      </c>
      <c r="D88" s="25"/>
      <c r="E88" s="27" t="str">
        <f>[1]Výdaje!C456</f>
        <v>Ostatní služby a činnosti v oblasti sociální prevence</v>
      </c>
      <c r="F88" s="28" t="s">
        <v>9</v>
      </c>
      <c r="G88" s="27">
        <f>[1]Výdaje!G456</f>
        <v>40000</v>
      </c>
    </row>
    <row r="89" spans="1:7" hidden="1" x14ac:dyDescent="0.2">
      <c r="A89" s="15" t="s">
        <v>39</v>
      </c>
      <c r="B89" s="16" t="s">
        <v>49</v>
      </c>
      <c r="C89" s="25">
        <f>[1]Výdaje!A460</f>
        <v>4399</v>
      </c>
      <c r="D89" s="25"/>
      <c r="E89" s="27" t="str">
        <f>[1]Výdaje!C460</f>
        <v>Ostatní záležitosti sociálních věcí a politiky zaměstnanosti</v>
      </c>
      <c r="F89" s="28" t="s">
        <v>9</v>
      </c>
      <c r="G89" s="27">
        <f>[1]Výdaje!E460*1000</f>
        <v>0</v>
      </c>
    </row>
    <row r="90" spans="1:7" x14ac:dyDescent="0.2">
      <c r="A90" s="15" t="s">
        <v>39</v>
      </c>
      <c r="B90" s="16" t="s">
        <v>52</v>
      </c>
      <c r="C90" s="25">
        <f>[1]Výdaje!A464</f>
        <v>5213</v>
      </c>
      <c r="D90" s="25"/>
      <c r="E90" s="27" t="str">
        <f>[1]Výdaje!C464</f>
        <v>Krizová opatření</v>
      </c>
      <c r="F90" s="28" t="s">
        <v>9</v>
      </c>
      <c r="G90" s="27">
        <f>[1]Výdaje!G464</f>
        <v>1000</v>
      </c>
    </row>
    <row r="91" spans="1:7" x14ac:dyDescent="0.2">
      <c r="A91" s="15" t="s">
        <v>39</v>
      </c>
      <c r="B91" s="16" t="s">
        <v>53</v>
      </c>
      <c r="C91" s="25">
        <f>[1]Výdaje!A470</f>
        <v>5272</v>
      </c>
      <c r="D91" s="25"/>
      <c r="E91" s="27" t="str">
        <f>[1]Výdaje!C470</f>
        <v>Činnost orgánů krizového řízení na územní úrovni</v>
      </c>
      <c r="F91" s="28" t="s">
        <v>9</v>
      </c>
      <c r="G91" s="27">
        <f>[1]Výdaje!G470</f>
        <v>30000</v>
      </c>
    </row>
    <row r="92" spans="1:7" x14ac:dyDescent="0.2">
      <c r="A92" s="15" t="s">
        <v>39</v>
      </c>
      <c r="B92" s="16" t="s">
        <v>54</v>
      </c>
      <c r="C92" s="25">
        <f>[1]Výdaje!A476</f>
        <v>5311</v>
      </c>
      <c r="D92" s="25"/>
      <c r="E92" s="27" t="str">
        <f>[1]Výdaje!C476</f>
        <v>Bezpečnost a veřejný pořádek</v>
      </c>
      <c r="F92" s="28" t="s">
        <v>9</v>
      </c>
      <c r="G92" s="27">
        <f>[1]Výdaje!G476</f>
        <v>35000</v>
      </c>
    </row>
    <row r="93" spans="1:7" x14ac:dyDescent="0.2">
      <c r="A93" s="15" t="s">
        <v>39</v>
      </c>
      <c r="B93" s="16" t="s">
        <v>55</v>
      </c>
      <c r="C93" s="25">
        <f>[1]Výdaje!A502</f>
        <v>5512</v>
      </c>
      <c r="D93" s="25"/>
      <c r="E93" s="27" t="str">
        <f>[1]Výdaje!C502</f>
        <v>Požární ochrana - dobrovolná část</v>
      </c>
      <c r="F93" s="28" t="s">
        <v>9</v>
      </c>
      <c r="G93" s="27">
        <f>[1]Výdaje!G502</f>
        <v>1192000</v>
      </c>
    </row>
    <row r="94" spans="1:7" x14ac:dyDescent="0.2">
      <c r="A94" s="15" t="s">
        <v>39</v>
      </c>
      <c r="B94" s="16" t="s">
        <v>56</v>
      </c>
      <c r="C94" s="25">
        <f>[1]Výdaje!A525</f>
        <v>6112</v>
      </c>
      <c r="D94" s="25"/>
      <c r="E94" s="27" t="str">
        <f>[1]Výdaje!C525</f>
        <v>Zastupitelstva obcí</v>
      </c>
      <c r="F94" s="28" t="s">
        <v>9</v>
      </c>
      <c r="G94" s="27">
        <f>[1]Výdaje!G525</f>
        <v>1781520</v>
      </c>
    </row>
    <row r="95" spans="1:7" x14ac:dyDescent="0.2">
      <c r="A95" s="15" t="s">
        <v>39</v>
      </c>
      <c r="B95" s="16" t="s">
        <v>57</v>
      </c>
      <c r="C95" s="25">
        <f>[1]Výdaje!A577</f>
        <v>6171</v>
      </c>
      <c r="D95" s="25"/>
      <c r="E95" s="27" t="str">
        <f>[1]Výdaje!C577</f>
        <v>Činnost místní správy</v>
      </c>
      <c r="F95" s="28" t="s">
        <v>9</v>
      </c>
      <c r="G95" s="34">
        <f>[1]Výdaje!G577</f>
        <v>13550000</v>
      </c>
    </row>
    <row r="96" spans="1:7" x14ac:dyDescent="0.2">
      <c r="A96" s="15" t="s">
        <v>39</v>
      </c>
      <c r="B96" s="16" t="s">
        <v>58</v>
      </c>
      <c r="C96" s="25">
        <f>[1]Výdaje!A588</f>
        <v>6223</v>
      </c>
      <c r="D96" s="25"/>
      <c r="E96" s="27" t="str">
        <f>[1]Výdaje!C588</f>
        <v>Mezinárodní spolupráce</v>
      </c>
      <c r="F96" s="28" t="s">
        <v>9</v>
      </c>
      <c r="G96" s="27">
        <f>[1]Výdaje!G588</f>
        <v>70000</v>
      </c>
    </row>
    <row r="97" spans="1:10" x14ac:dyDescent="0.2">
      <c r="A97" s="15" t="s">
        <v>39</v>
      </c>
      <c r="B97" s="16" t="s">
        <v>59</v>
      </c>
      <c r="C97" s="25">
        <f>[1]Výdaje!A593</f>
        <v>6310</v>
      </c>
      <c r="D97" s="25"/>
      <c r="E97" s="27" t="str">
        <f>[1]Výdaje!C593</f>
        <v>Obecné příjmy a výdaje z finančních operací</v>
      </c>
      <c r="F97" s="28" t="s">
        <v>9</v>
      </c>
      <c r="G97" s="27">
        <f>[1]Výdaje!G593</f>
        <v>55000</v>
      </c>
    </row>
    <row r="98" spans="1:10" x14ac:dyDescent="0.2">
      <c r="A98" s="15" t="s">
        <v>39</v>
      </c>
      <c r="B98" s="16" t="s">
        <v>60</v>
      </c>
      <c r="C98" s="25">
        <f>[1]Výdaje!A597</f>
        <v>6320</v>
      </c>
      <c r="D98" s="25"/>
      <c r="E98" s="27" t="str">
        <f>[1]Výdaje!C597</f>
        <v>Pojištění funkčně nespecifikované</v>
      </c>
      <c r="F98" s="28" t="s">
        <v>9</v>
      </c>
      <c r="G98" s="27">
        <f>[1]Výdaje!G597</f>
        <v>150000</v>
      </c>
    </row>
    <row r="99" spans="1:10" x14ac:dyDescent="0.2">
      <c r="A99" s="15" t="s">
        <v>39</v>
      </c>
      <c r="B99" s="16" t="s">
        <v>61</v>
      </c>
      <c r="C99" s="25">
        <f>[1]Výdaje!A602</f>
        <v>6399</v>
      </c>
      <c r="D99" s="25"/>
      <c r="E99" s="27" t="str">
        <f>[1]Výdaje!C602</f>
        <v>Ostatní finanční operace</v>
      </c>
      <c r="F99" s="28" t="s">
        <v>9</v>
      </c>
      <c r="G99" s="27">
        <f>[1]Výdaje!G602</f>
        <v>600000</v>
      </c>
    </row>
    <row r="100" spans="1:10" x14ac:dyDescent="0.2">
      <c r="A100" s="15" t="s">
        <v>39</v>
      </c>
      <c r="B100" s="16" t="s">
        <v>62</v>
      </c>
      <c r="C100" s="25">
        <f>[1]Výdaje!A611</f>
        <v>6409</v>
      </c>
      <c r="D100" s="25"/>
      <c r="E100" s="27" t="str">
        <f>[1]Výdaje!C611</f>
        <v>Ostatní činnosti jinde nezařazené</v>
      </c>
      <c r="F100" s="28" t="s">
        <v>9</v>
      </c>
      <c r="G100" s="31">
        <f>[1]Výdaje!G611</f>
        <v>82894280</v>
      </c>
    </row>
    <row r="101" spans="1:10" x14ac:dyDescent="0.2">
      <c r="A101" s="15"/>
      <c r="B101" s="16"/>
      <c r="C101" s="25"/>
      <c r="D101" s="25"/>
      <c r="E101" s="26"/>
      <c r="F101" s="27"/>
      <c r="G101" s="27"/>
      <c r="H101" s="22"/>
    </row>
    <row r="102" spans="1:10" ht="12" x14ac:dyDescent="0.25">
      <c r="A102" s="15" t="s">
        <v>63</v>
      </c>
      <c r="B102" s="16"/>
      <c r="C102" s="25"/>
      <c r="D102" s="25"/>
      <c r="E102" s="33" t="s">
        <v>64</v>
      </c>
      <c r="F102" s="27"/>
      <c r="G102" s="36">
        <f>G103+G104</f>
        <v>50000000</v>
      </c>
      <c r="I102" s="23"/>
      <c r="J102" s="4"/>
    </row>
    <row r="103" spans="1:10" x14ac:dyDescent="0.2">
      <c r="A103" s="15" t="s">
        <v>63</v>
      </c>
      <c r="B103" s="16" t="s">
        <v>10</v>
      </c>
      <c r="C103" s="25"/>
      <c r="D103" s="25">
        <f>[1]Holcman!B144</f>
        <v>8115</v>
      </c>
      <c r="E103" s="26" t="str">
        <f>[1]Holcman!C144</f>
        <v>Změna stavu krátkodobých prostředků na bank. účtech</v>
      </c>
      <c r="F103" s="28" t="s">
        <v>9</v>
      </c>
      <c r="G103" s="37">
        <f>[1]Holcman!G144</f>
        <v>50000000</v>
      </c>
      <c r="H103" s="22"/>
      <c r="I103" s="4"/>
    </row>
    <row r="104" spans="1:10" hidden="1" x14ac:dyDescent="0.2">
      <c r="A104" s="15" t="s">
        <v>63</v>
      </c>
      <c r="B104" s="16" t="s">
        <v>11</v>
      </c>
      <c r="C104" s="25"/>
      <c r="D104" s="25">
        <f>[1]Holcman!B146</f>
        <v>8124</v>
      </c>
      <c r="E104" s="26" t="str">
        <f>[1]Holcman!C146</f>
        <v>Uhrazené splátky dlouhodob. přijatých půjčených prostř.</v>
      </c>
      <c r="F104" s="28" t="s">
        <v>9</v>
      </c>
      <c r="G104" s="27">
        <f>[1]Holcman!G146</f>
        <v>0</v>
      </c>
      <c r="H104" s="22"/>
      <c r="I104" s="4"/>
    </row>
    <row r="105" spans="1:10" x14ac:dyDescent="0.2">
      <c r="A105" s="15"/>
      <c r="B105" s="16"/>
      <c r="C105" s="25"/>
      <c r="D105" s="25"/>
      <c r="E105" s="26"/>
      <c r="F105" s="27"/>
      <c r="G105" s="27"/>
    </row>
    <row r="106" spans="1:10" ht="12" x14ac:dyDescent="0.25">
      <c r="A106" s="15" t="s">
        <v>65</v>
      </c>
      <c r="B106" s="16"/>
      <c r="C106" s="25"/>
      <c r="D106" s="25"/>
      <c r="E106" s="33" t="s">
        <v>66</v>
      </c>
      <c r="F106" s="27"/>
      <c r="G106" s="27"/>
    </row>
    <row r="107" spans="1:10" x14ac:dyDescent="0.2">
      <c r="A107" s="15" t="s">
        <v>65</v>
      </c>
      <c r="B107" s="16" t="s">
        <v>10</v>
      </c>
      <c r="C107" s="38" t="s">
        <v>67</v>
      </c>
      <c r="D107" s="38">
        <v>5331</v>
      </c>
      <c r="E107" s="39" t="s">
        <v>68</v>
      </c>
      <c r="F107" s="28" t="s">
        <v>9</v>
      </c>
      <c r="G107" s="37">
        <f>[1]Kamarád!G16</f>
        <v>1853000</v>
      </c>
      <c r="I107" s="4"/>
    </row>
    <row r="108" spans="1:10" x14ac:dyDescent="0.2">
      <c r="A108" s="15" t="s">
        <v>65</v>
      </c>
      <c r="B108" s="16" t="s">
        <v>11</v>
      </c>
      <c r="C108" s="38" t="s">
        <v>69</v>
      </c>
      <c r="D108" s="38">
        <v>5331</v>
      </c>
      <c r="E108" s="39" t="s">
        <v>68</v>
      </c>
      <c r="F108" s="28" t="s">
        <v>9</v>
      </c>
      <c r="G108" s="37">
        <f>[1]Kamarád!G26</f>
        <v>4745000</v>
      </c>
      <c r="I108" s="4"/>
    </row>
    <row r="109" spans="1:10" x14ac:dyDescent="0.2">
      <c r="A109" s="15" t="s">
        <v>65</v>
      </c>
      <c r="B109" s="16" t="s">
        <v>12</v>
      </c>
      <c r="C109" s="38" t="s">
        <v>70</v>
      </c>
      <c r="D109" s="38">
        <v>5331</v>
      </c>
      <c r="E109" s="39" t="s">
        <v>68</v>
      </c>
      <c r="F109" s="28" t="s">
        <v>9</v>
      </c>
      <c r="G109" s="37">
        <f>[1]Omes!G32</f>
        <v>3758000</v>
      </c>
      <c r="I109" s="4"/>
    </row>
    <row r="110" spans="1:10" x14ac:dyDescent="0.2">
      <c r="F110" s="32"/>
      <c r="G110" s="40"/>
      <c r="I110" s="4"/>
    </row>
    <row r="111" spans="1:10" ht="15.75" hidden="1" customHeight="1" x14ac:dyDescent="0.2">
      <c r="B111" s="41"/>
      <c r="C111" s="42"/>
      <c r="D111" s="43"/>
      <c r="F111" s="1" t="s">
        <v>71</v>
      </c>
      <c r="G111" s="4">
        <f>F6-G45+G102</f>
        <v>0</v>
      </c>
      <c r="H111" s="22"/>
    </row>
    <row r="112" spans="1:10" x14ac:dyDescent="0.2">
      <c r="B112" s="41"/>
      <c r="C112" s="42"/>
      <c r="E112" s="43"/>
      <c r="F112" s="44"/>
      <c r="G112" s="44"/>
    </row>
    <row r="113" spans="5:9" x14ac:dyDescent="0.2">
      <c r="E113" s="43"/>
      <c r="F113" s="43"/>
      <c r="G113" s="44"/>
    </row>
    <row r="114" spans="5:9" x14ac:dyDescent="0.2">
      <c r="G114" s="23"/>
      <c r="H114" s="45"/>
    </row>
    <row r="115" spans="5:9" ht="15" x14ac:dyDescent="0.25">
      <c r="G115" s="46"/>
      <c r="H115" s="47"/>
    </row>
    <row r="116" spans="5:9" x14ac:dyDescent="0.2">
      <c r="G116" s="40"/>
      <c r="H116" s="48"/>
    </row>
    <row r="117" spans="5:9" x14ac:dyDescent="0.2">
      <c r="G117" s="40"/>
      <c r="H117" s="48"/>
      <c r="I117" s="4"/>
    </row>
    <row r="118" spans="5:9" x14ac:dyDescent="0.2">
      <c r="G118" s="40"/>
      <c r="H118" s="48"/>
    </row>
    <row r="119" spans="5:9" x14ac:dyDescent="0.2">
      <c r="G119" s="40"/>
      <c r="H119" s="48"/>
      <c r="I119" s="4"/>
    </row>
    <row r="120" spans="5:9" x14ac:dyDescent="0.2">
      <c r="G120" s="40"/>
      <c r="H120" s="48"/>
    </row>
    <row r="121" spans="5:9" x14ac:dyDescent="0.2">
      <c r="G121" s="40"/>
      <c r="H121" s="48"/>
    </row>
  </sheetData>
  <mergeCells count="4">
    <mergeCell ref="B2:G2"/>
    <mergeCell ref="A4:B4"/>
    <mergeCell ref="B41:G41"/>
    <mergeCell ref="A43:B43"/>
  </mergeCells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>
    <oddFooter>&amp;C&amp;"Arial CE,Kurzíva"Návrh rozpočtu města Přibyslav na rok 2020&amp;R&amp;"Arial CE,Kurzíva"Stránka &amp;P/&amp;N</oddFooter>
  </headerFooter>
  <rowBreaks count="1" manualBreakCount="1">
    <brk id="4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ZM</vt:lpstr>
      <vt:lpstr>'Rozpočet ZM'!Oblast_tisku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Zdeňka Teclová</dc:creator>
  <cp:lastModifiedBy>Edita Ouvínová</cp:lastModifiedBy>
  <dcterms:created xsi:type="dcterms:W3CDTF">2019-11-27T08:36:55Z</dcterms:created>
  <dcterms:modified xsi:type="dcterms:W3CDTF">2019-11-28T08:29:20Z</dcterms:modified>
</cp:coreProperties>
</file>