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uvinovae.PRIBYSLAV.000\Desktop\"/>
    </mc:Choice>
  </mc:AlternateContent>
  <bookViews>
    <workbookView xWindow="0" yWindow="0" windowWidth="23040" windowHeight="9396"/>
  </bookViews>
  <sheets>
    <sheet name="Rozpočet ZM" sheetId="1" r:id="rId1"/>
  </sheets>
  <externalReferences>
    <externalReference r:id="rId2"/>
  </externalReferences>
  <definedNames>
    <definedName name="_xlnm.Print_Area" localSheetId="0">'Rozpočet ZM'!$A$1:$G$124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4" i="1" l="1"/>
  <c r="F54" i="1" l="1"/>
  <c r="G6" i="1"/>
  <c r="E116" i="1" l="1"/>
  <c r="E115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G54" i="1"/>
  <c r="E76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G114" i="1" l="1"/>
  <c r="F6" i="1"/>
  <c r="G123" i="1" l="1"/>
</calcChain>
</file>

<file path=xl/sharedStrings.xml><?xml version="1.0" encoding="utf-8"?>
<sst xmlns="http://schemas.openxmlformats.org/spreadsheetml/2006/main" count="249" uniqueCount="90">
  <si>
    <t>Řádek</t>
  </si>
  <si>
    <t>Paragraf</t>
  </si>
  <si>
    <t>Položka</t>
  </si>
  <si>
    <t>Závazný ukazatel</t>
  </si>
  <si>
    <t>P.</t>
  </si>
  <si>
    <t>Příjmy celkem</t>
  </si>
  <si>
    <t>1.</t>
  </si>
  <si>
    <t>2.</t>
  </si>
  <si>
    <t>3.</t>
  </si>
  <si>
    <t>4.</t>
  </si>
  <si>
    <t>5.</t>
  </si>
  <si>
    <t>6.</t>
  </si>
  <si>
    <t>7.</t>
  </si>
  <si>
    <t>8.</t>
  </si>
  <si>
    <t>p.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</si>
  <si>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</si>
  <si>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</si>
  <si>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</si>
  <si>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</si>
  <si>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</si>
  <si>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</si>
  <si>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</si>
  <si>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</si>
  <si>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</si>
  <si>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</si>
  <si>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</si>
  <si>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</si>
  <si>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</si>
  <si>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</si>
  <si>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</si>
  <si>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</si>
  <si>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</si>
  <si>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</si>
  <si>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</si>
  <si>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</si>
  <si>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</si>
  <si>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</si>
  <si>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</si>
  <si>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</si>
  <si>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</si>
  <si>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</si>
  <si>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</si>
  <si>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</si>
  <si>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</si>
  <si>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</si>
  <si>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</si>
  <si>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</si>
  <si>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</si>
  <si>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</si>
  <si>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Rozpočet města Přibyslav na rok 2019 po RO6</t>
  </si>
  <si>
    <t>V.</t>
  </si>
  <si>
    <t>Výdaje celkem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</si>
  <si>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</si>
  <si>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</si>
  <si>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</si>
  <si>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</si>
  <si>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</si>
  <si>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</si>
  <si>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</si>
  <si>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</si>
  <si>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</si>
  <si>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</si>
  <si>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</si>
  <si>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</si>
  <si>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</si>
  <si>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</si>
  <si>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</si>
  <si>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F.</t>
  </si>
  <si>
    <t>Financování</t>
  </si>
  <si>
    <t>O.</t>
  </si>
  <si>
    <t>Ostatní</t>
  </si>
  <si>
    <t>z 3111</t>
  </si>
  <si>
    <t>Neinvestiční příspěvky zřízeným příspěvkovým organizacím</t>
  </si>
  <si>
    <t>z 3113</t>
  </si>
  <si>
    <t>z 3314</t>
  </si>
  <si>
    <t>P-V-F</t>
  </si>
  <si>
    <t>Schválený</t>
  </si>
  <si>
    <t>Očekávaný po RO6</t>
  </si>
  <si>
    <t xml:space="preserve">Rozpočet města Přibyslav na rok 2019 schválený a očekávaný (po RO6) 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</si>
  <si>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</si>
  <si>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</si>
  <si>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</si>
  <si>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</si>
  <si>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</si>
  <si>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Krizová opatření</t>
  </si>
  <si>
    <t>Ochrana obyvatelstva</t>
  </si>
  <si>
    <t>Ostatní tělovýchovná činnost</t>
  </si>
  <si>
    <t>58.</t>
  </si>
  <si>
    <t>Dopravní obslužnost</t>
  </si>
  <si>
    <t>Pitná voda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</si>
</sst>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8"/>
      <name val="Calibri"/>
      <family val="2"/>
      <charset val="238"/>
      <scheme val="minor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charset val="238"/>
    </font>
    <font>
      <i/>
      <sz val="8"/>
      <name val="Arial CE"/>
      <charset val="238"/>
    </font>
    <font>
      <sz val="10"/>
      <name val="Arial CE"/>
    </font>
    <font>
      <sz val="12"/>
      <name val="Arial CE"/>
      <family val="2"/>
      <charset val="238"/>
    </font>
    <font>
      <b/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/>
    <xf numFmtId="0" fontId="4" fillId="0" borderId="3" xfId="0" applyFont="1" applyBorder="1"/>
    <xf numFmtId="4" fontId="4" fillId="0" borderId="4" xfId="0" applyNumberFormat="1" applyFont="1" applyBorder="1"/>
    <xf numFmtId="0" fontId="4" fillId="0" borderId="0" xfId="0" applyFont="1"/>
    <xf numFmtId="0" fontId="1" fillId="0" borderId="6" xfId="0" applyFont="1" applyBorder="1"/>
    <xf numFmtId="0" fontId="1" fillId="0" borderId="3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4" xfId="0" applyFont="1" applyBorder="1"/>
    <xf numFmtId="4" fontId="1" fillId="0" borderId="4" xfId="0" applyNumberFormat="1" applyFont="1" applyBorder="1" applyAlignment="1">
      <alignment horizontal="center"/>
    </xf>
    <xf numFmtId="4" fontId="3" fillId="0" borderId="0" xfId="0" applyNumberFormat="1" applyFont="1"/>
    <xf numFmtId="4" fontId="4" fillId="0" borderId="0" xfId="0" applyNumberFormat="1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4" fontId="1" fillId="0" borderId="4" xfId="0" applyNumberFormat="1" applyFont="1" applyBorder="1"/>
    <xf numFmtId="4" fontId="6" fillId="0" borderId="4" xfId="0" applyNumberFormat="1" applyFont="1" applyBorder="1"/>
    <xf numFmtId="4" fontId="6" fillId="2" borderId="4" xfId="0" applyNumberFormat="1" applyFont="1" applyFill="1" applyBorder="1"/>
    <xf numFmtId="4" fontId="1" fillId="0" borderId="0" xfId="0" applyNumberFormat="1" applyFont="1" applyAlignment="1">
      <alignment horizontal="center"/>
    </xf>
    <xf numFmtId="4" fontId="1" fillId="2" borderId="4" xfId="0" applyNumberFormat="1" applyFont="1" applyFill="1" applyBorder="1"/>
    <xf numFmtId="3" fontId="1" fillId="0" borderId="4" xfId="0" applyNumberFormat="1" applyFont="1" applyBorder="1"/>
    <xf numFmtId="4" fontId="4" fillId="0" borderId="4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4" fontId="1" fillId="0" borderId="0" xfId="0" applyNumberFormat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3" fillId="0" borderId="0" xfId="1" applyFont="1"/>
    <xf numFmtId="4" fontId="9" fillId="0" borderId="0" xfId="1" applyNumberFormat="1" applyFont="1"/>
    <xf numFmtId="4" fontId="3" fillId="0" borderId="0" xfId="1" applyNumberFormat="1" applyFont="1"/>
    <xf numFmtId="4" fontId="3" fillId="0" borderId="0" xfId="0" applyNumberFormat="1" applyFont="1" applyAlignment="1">
      <alignment horizontal="right"/>
    </xf>
    <xf numFmtId="4" fontId="4" fillId="0" borderId="5" xfId="0" applyNumberFormat="1" applyFont="1" applyBorder="1" applyAlignment="1">
      <alignment horizontal="center" wrapText="1"/>
    </xf>
    <xf numFmtId="4" fontId="10" fillId="0" borderId="4" xfId="0" applyNumberFormat="1" applyFont="1" applyBorder="1" applyAlignment="1">
      <alignment horizontal="center"/>
    </xf>
    <xf numFmtId="4" fontId="10" fillId="0" borderId="4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Normální" xfId="0" builtinId="0"/>
    <cellStyle name="normální_rozpis schváleného rozpočtu 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ozpo&#269;et%202019\ROZPIS%20ROZPO&#268;TU%202019%20po%20RO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 ZM"/>
      <sheetName val="Příjmy"/>
      <sheetName val="Výdaje"/>
      <sheetName val="Holcman"/>
      <sheetName val="Holcmanová"/>
      <sheetName val="Holubová"/>
      <sheetName val="Benešová"/>
      <sheetName val="Mikulincová"/>
      <sheetName val="Veselá"/>
      <sheetName val="Vaverková"/>
      <sheetName val="Krejčová"/>
      <sheetName val="Kunstarová"/>
      <sheetName val="Matějů"/>
      <sheetName val="Firla"/>
      <sheetName val="Omes"/>
      <sheetName val="Šimek"/>
      <sheetName val="Kamarád"/>
      <sheetName val="Suma"/>
    </sheetNames>
    <sheetDataSet>
      <sheetData sheetId="0"/>
      <sheetData sheetId="1">
        <row r="6">
          <cell r="B6">
            <v>1111</v>
          </cell>
          <cell r="C6" t="str">
            <v>Daň z příjmů fyzických osob placená plátci</v>
          </cell>
        </row>
        <row r="7">
          <cell r="C7" t="str">
            <v>Daň z příjmů fyzických osob placená poplatníky</v>
          </cell>
        </row>
        <row r="8">
          <cell r="C8" t="str">
            <v>Daň z příjmů fyzických osob vybíraná srážkou</v>
          </cell>
        </row>
        <row r="9">
          <cell r="C9" t="str">
            <v>Daň z příjmů právnických osob</v>
          </cell>
        </row>
        <row r="10">
          <cell r="C10" t="str">
            <v>Daň z příjmů právnických osob za obce</v>
          </cell>
        </row>
        <row r="11">
          <cell r="C11" t="str">
            <v>Daň z přidané hodnoty</v>
          </cell>
        </row>
        <row r="12">
          <cell r="C12" t="str">
            <v>Poplatky za uložení odpadů</v>
          </cell>
        </row>
        <row r="13">
          <cell r="C13" t="str">
            <v>Odvody za odnětí půdy ze zemědělského půdního fondu</v>
          </cell>
        </row>
        <row r="14">
          <cell r="C14" t="str">
            <v>Ostatní poplatky a odvody v oblasti životního prostředí</v>
          </cell>
        </row>
        <row r="15">
          <cell r="C15" t="str">
            <v>Poplatky za provoz systému odstraňování komunálních odpadů</v>
          </cell>
        </row>
        <row r="16">
          <cell r="C16" t="str">
            <v>Poplatek ze psů</v>
          </cell>
        </row>
        <row r="17">
          <cell r="C17" t="str">
            <v>Poplatek za užívání veřejného prostranství</v>
          </cell>
        </row>
        <row r="20">
          <cell r="C20" t="str">
            <v>Správní poplatky</v>
          </cell>
        </row>
        <row r="21">
          <cell r="C21" t="str">
            <v>Daň z hazardních her</v>
          </cell>
        </row>
        <row r="22">
          <cell r="C22" t="str">
            <v xml:space="preserve">Daň z nemovitých věcí </v>
          </cell>
        </row>
        <row r="24">
          <cell r="C24" t="str">
            <v>Splátky půjčených prostředků od obyvatelstva</v>
          </cell>
        </row>
        <row r="25">
          <cell r="C25" t="str">
            <v>Neinvestiční přijaté transfery z všeobecné pokladní správy SR</v>
          </cell>
        </row>
        <row r="26">
          <cell r="C26" t="str">
            <v>Neinvestiční přijaté tran. ze SR v rámci souhrnného dotačního vzt.</v>
          </cell>
        </row>
        <row r="27">
          <cell r="C27" t="str">
            <v>Ostatní neinvestiční přijaté transfery ze státního rozpočtu</v>
          </cell>
        </row>
        <row r="29">
          <cell r="C29" t="str">
            <v>Neinvestiční přijaté transfery od krajů</v>
          </cell>
        </row>
        <row r="31">
          <cell r="C31" t="str">
            <v>Ostatní investiční přijaté transfery ze státního rozpočtu</v>
          </cell>
        </row>
        <row r="32">
          <cell r="C32" t="str">
            <v>Investiční přijaté transfery od krajů</v>
          </cell>
        </row>
        <row r="38">
          <cell r="C38" t="str">
            <v>Silnice</v>
          </cell>
        </row>
        <row r="42">
          <cell r="C42" t="str">
            <v>Pitná voda</v>
          </cell>
        </row>
        <row r="46">
          <cell r="C46" t="str">
            <v>Odvádění a čištění odpadních vod a nakládání s kaly</v>
          </cell>
        </row>
        <row r="50">
          <cell r="C50" t="str">
            <v>Mateřské školy</v>
          </cell>
        </row>
        <row r="54">
          <cell r="C54" t="str">
            <v>Ostatní záležitosti sdělovacích prostředků</v>
          </cell>
        </row>
        <row r="58">
          <cell r="C58" t="str">
            <v>Ostatní záležitosti kultury, církví a sdělovacích prostředků</v>
          </cell>
        </row>
        <row r="67">
          <cell r="C67" t="str">
            <v>Sportovní zařízení v majetku obce</v>
          </cell>
        </row>
        <row r="71">
          <cell r="C71" t="str">
            <v>Veřejné osvětlení</v>
          </cell>
        </row>
        <row r="81">
          <cell r="C81" t="str">
            <v>Pohřebnictví</v>
          </cell>
        </row>
        <row r="85">
          <cell r="C85" t="str">
            <v>Územní rozoj</v>
          </cell>
        </row>
        <row r="95">
          <cell r="C95" t="str">
            <v>Komunální služby a územní rozvoj jinde nezařazené</v>
          </cell>
        </row>
        <row r="99">
          <cell r="C99" t="str">
            <v>Sběr a svoz komunálních odpadů</v>
          </cell>
        </row>
        <row r="103">
          <cell r="C103" t="str">
            <v>Sběr a svoz ostatních odpadů</v>
          </cell>
        </row>
        <row r="108">
          <cell r="C108" t="str">
            <v>Osobní asistence, pečovatelská služba a podpora samost. bydlení</v>
          </cell>
        </row>
        <row r="112">
          <cell r="C112" t="str">
            <v>Bezpečnost a veřejný pořádek</v>
          </cell>
        </row>
        <row r="116">
          <cell r="C116" t="str">
            <v>Požární ochrana - dobrovolná část</v>
          </cell>
        </row>
        <row r="126">
          <cell r="C126" t="str">
            <v>Činnost místní správy</v>
          </cell>
        </row>
        <row r="131">
          <cell r="C131" t="str">
            <v>Obecné příjmy a výdaje z finančních operací</v>
          </cell>
        </row>
        <row r="136">
          <cell r="C136" t="str">
            <v>Převody vlastním fondům v rozpočtech územní úrovně</v>
          </cell>
        </row>
        <row r="140">
          <cell r="C140" t="str">
            <v>Finanční vypořádání minulých let</v>
          </cell>
        </row>
      </sheetData>
      <sheetData sheetId="2">
        <row r="9">
          <cell r="A9">
            <v>2143</v>
          </cell>
        </row>
        <row r="71">
          <cell r="C71" t="str">
            <v>Odvádění a čištění odpadních vod a nakládání s kaly</v>
          </cell>
        </row>
        <row r="83">
          <cell r="C83" t="str">
            <v>Vodní díla v zemědělské krajině</v>
          </cell>
        </row>
        <row r="97">
          <cell r="C97" t="str">
            <v>Mateřské školy</v>
          </cell>
        </row>
        <row r="105">
          <cell r="C105" t="str">
            <v>Základní školy</v>
          </cell>
        </row>
        <row r="113">
          <cell r="C113" t="str">
            <v>Činnosti knihovnické</v>
          </cell>
        </row>
        <row r="119">
          <cell r="C119" t="str">
            <v>Ostatní záležitosti kultury</v>
          </cell>
        </row>
        <row r="130">
          <cell r="C130" t="str">
            <v>Zachování a obnova kulturních památek</v>
          </cell>
        </row>
        <row r="134">
          <cell r="C134" t="str">
            <v>Činnost registrovaných církví a náboženských společností</v>
          </cell>
        </row>
        <row r="148">
          <cell r="C148" t="str">
            <v>Rozhlas a televize</v>
          </cell>
        </row>
        <row r="157">
          <cell r="C157" t="str">
            <v>Ostatní záležitosti sdělovacích prostředků</v>
          </cell>
        </row>
        <row r="179">
          <cell r="C179" t="str">
            <v>Ostatní záležitosti kultury, církví a sdělovacích prostředků</v>
          </cell>
        </row>
        <row r="206">
          <cell r="C206" t="str">
            <v>Sportovní zařízení v majetku obce</v>
          </cell>
        </row>
        <row r="225">
          <cell r="C225" t="str">
            <v>Využití volného času dětí a mládeže</v>
          </cell>
        </row>
        <row r="229">
          <cell r="C229" t="str">
            <v>Ostatní zájmová činnost a rekreace</v>
          </cell>
        </row>
        <row r="237">
          <cell r="C237" t="str">
            <v>Nebytové hospodářství</v>
          </cell>
        </row>
        <row r="253">
          <cell r="C253" t="str">
            <v>Veřejné osvětlení</v>
          </cell>
        </row>
        <row r="266">
          <cell r="C266" t="str">
            <v>Pohřebnictví</v>
          </cell>
        </row>
        <row r="306">
          <cell r="C306" t="str">
            <v>Komunální služby a územní rozvoj jinde nezařazené</v>
          </cell>
        </row>
        <row r="314">
          <cell r="C314" t="str">
            <v>Sběr a svoz nebezpečných odpadů</v>
          </cell>
        </row>
        <row r="318">
          <cell r="C318" t="str">
            <v>Sběr a svoz komunálních odpadů</v>
          </cell>
        </row>
        <row r="330">
          <cell r="C330" t="str">
            <v>Sběr a svoz ostatních odpadů</v>
          </cell>
        </row>
        <row r="334">
          <cell r="C334" t="str">
            <v>Využívání a zneškodňování nebezpečných odpadů</v>
          </cell>
        </row>
        <row r="343">
          <cell r="C343" t="str">
            <v>Využívání a zneškodňování komunálních odpadů</v>
          </cell>
        </row>
        <row r="353">
          <cell r="C353" t="str">
            <v>Péče o vzhled obcí a veřejnou zeleň</v>
          </cell>
        </row>
        <row r="380">
          <cell r="C380" t="str">
            <v>Sociální pomoc os. v hm. nouzi a občanům soc. nepřizpůsobivým</v>
          </cell>
        </row>
        <row r="384">
          <cell r="C384" t="str">
            <v>Domovy pro seniory</v>
          </cell>
        </row>
        <row r="416">
          <cell r="C416" t="str">
            <v>Osobní asistence, pečovatelská služba a podpora samost. bydlení</v>
          </cell>
        </row>
        <row r="420">
          <cell r="C420" t="str">
            <v>Chráněné bydlení</v>
          </cell>
        </row>
        <row r="424">
          <cell r="C424" t="str">
            <v>Denní stacionáře a centra denních služeb</v>
          </cell>
        </row>
        <row r="428">
          <cell r="C428" t="str">
            <v>Domovy pro osoby se zdravot. postižením a domovy se zvl. režim.</v>
          </cell>
        </row>
        <row r="432">
          <cell r="C432" t="str">
            <v>Raná péče a sociálně aktivizační služby pro rodiny s dětmi</v>
          </cell>
        </row>
        <row r="441">
          <cell r="C441" t="str">
            <v>Ostatní služby a činnosti v oblasti sociální prevence</v>
          </cell>
        </row>
        <row r="455">
          <cell r="C455" t="str">
            <v>Činnost orgánů krizového řízení na územní úrovni</v>
          </cell>
        </row>
        <row r="460">
          <cell r="C460" t="str">
            <v>Bezpečnost a veřejný pořádek</v>
          </cell>
        </row>
        <row r="486">
          <cell r="C486" t="str">
            <v>Požární ochrana - dobrovolná část</v>
          </cell>
        </row>
        <row r="509">
          <cell r="C509" t="str">
            <v>Zastupitelstva obcí</v>
          </cell>
        </row>
        <row r="513">
          <cell r="C513" t="str">
            <v>Volby do Evropského Parlamentu</v>
          </cell>
        </row>
        <row r="565">
          <cell r="C565" t="str">
            <v>Činnost místní správy</v>
          </cell>
        </row>
        <row r="574">
          <cell r="C574" t="str">
            <v>Mezinárodní spolupráce</v>
          </cell>
        </row>
        <row r="579">
          <cell r="C579" t="str">
            <v>Obecné příjmy a výdaje z finančních operací</v>
          </cell>
        </row>
        <row r="583">
          <cell r="C583" t="str">
            <v>Pojištění funkčně nespecifikované</v>
          </cell>
        </row>
        <row r="588">
          <cell r="C588" t="str">
            <v>Ostatní finanční operace</v>
          </cell>
        </row>
        <row r="592">
          <cell r="C592" t="str">
            <v>Finanční vypořádání minulých let</v>
          </cell>
        </row>
        <row r="597">
          <cell r="C597" t="str">
            <v>Ostatní činnosti jinde nezařazené</v>
          </cell>
        </row>
      </sheetData>
      <sheetData sheetId="3">
        <row r="32">
          <cell r="E32">
            <v>1727546.45</v>
          </cell>
        </row>
        <row r="136">
          <cell r="C136" t="str">
            <v>Změna stavu krátkodobých prostředků na bank. účtech</v>
          </cell>
        </row>
        <row r="138">
          <cell r="C138" t="str">
            <v>Uhrazené splátky dlouhodob. přijatých půjčených prostř.</v>
          </cell>
        </row>
      </sheetData>
      <sheetData sheetId="4"/>
      <sheetData sheetId="5"/>
      <sheetData sheetId="6">
        <row r="87">
          <cell r="A87">
            <v>3612</v>
          </cell>
          <cell r="C87" t="str">
            <v>Bytové hospodářství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43">
          <cell r="C43" t="str">
            <v>Protierozní ochrana</v>
          </cell>
        </row>
        <row r="55">
          <cell r="C55" t="str">
            <v>Územní plánování</v>
          </cell>
        </row>
        <row r="61">
          <cell r="C61" t="str">
            <v>Územní rozvoj</v>
          </cell>
        </row>
      </sheetData>
      <sheetData sheetId="14">
        <row r="32">
          <cell r="D32">
            <v>0</v>
          </cell>
        </row>
      </sheetData>
      <sheetData sheetId="15"/>
      <sheetData sheetId="16">
        <row r="33">
          <cell r="D33">
            <v>0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3"/>
  <sheetViews>
    <sheetView tabSelected="1" zoomScaleNormal="100" zoomScaleSheetLayoutView="100" workbookViewId="0">
      <selection activeCell="E48" sqref="E48"/>
    </sheetView>
  </sheetViews>
  <sheetFormatPr defaultColWidth="6.33203125" defaultRowHeight="10.199999999999999" x14ac:dyDescent="0.2"/>
  <cols>
    <col min="1" max="1" width="2" style="1" customWidth="1"/>
    <col min="2" max="2" width="2.6640625" style="1" customWidth="1"/>
    <col min="3" max="4" width="6.5546875" style="3" customWidth="1"/>
    <col min="5" max="5" width="46.6640625" style="1" customWidth="1"/>
    <col min="6" max="7" width="11.5546875" style="4" customWidth="1"/>
    <col min="8" max="8" width="5" style="2" customWidth="1"/>
    <col min="9" max="9" width="12.6640625" style="1" bestFit="1" customWidth="1"/>
    <col min="10" max="10" width="10.88671875" style="1" bestFit="1" customWidth="1"/>
    <col min="11" max="16384" width="6.33203125" style="1"/>
  </cols>
  <sheetData>
    <row r="2" spans="1:10" ht="15.6" x14ac:dyDescent="0.3">
      <c r="B2" s="48" t="s">
        <v>78</v>
      </c>
      <c r="C2" s="48"/>
      <c r="D2" s="48"/>
      <c r="E2" s="48"/>
      <c r="F2" s="48"/>
      <c r="G2" s="48"/>
    </row>
    <row r="3" spans="1:10" ht="18" customHeight="1" x14ac:dyDescent="0.2"/>
    <row r="4" spans="1:10" s="10" customFormat="1" ht="21" x14ac:dyDescent="0.25">
      <c r="A4" s="49" t="s">
        <v>0</v>
      </c>
      <c r="B4" s="50"/>
      <c r="C4" s="5" t="s">
        <v>1</v>
      </c>
      <c r="D4" s="6" t="s">
        <v>2</v>
      </c>
      <c r="E4" s="7" t="s">
        <v>3</v>
      </c>
      <c r="F4" s="8" t="s">
        <v>76</v>
      </c>
      <c r="G4" s="45" t="s">
        <v>77</v>
      </c>
      <c r="H4" s="9"/>
    </row>
    <row r="5" spans="1:10" s="14" customFormat="1" hidden="1" x14ac:dyDescent="0.2">
      <c r="A5" s="11"/>
      <c r="B5" s="12"/>
      <c r="C5" s="5"/>
      <c r="D5" s="6"/>
      <c r="E5" s="6"/>
      <c r="F5" s="13"/>
      <c r="G5" s="13"/>
      <c r="H5" s="2"/>
    </row>
    <row r="6" spans="1:10" ht="12" x14ac:dyDescent="0.25">
      <c r="A6" s="15" t="s">
        <v>4</v>
      </c>
      <c r="B6" s="16"/>
      <c r="C6" s="17"/>
      <c r="D6" s="18"/>
      <c r="E6" s="19" t="s">
        <v>5</v>
      </c>
      <c r="F6" s="13">
        <f>SUM(F7:F48)</f>
        <v>81484300</v>
      </c>
      <c r="G6" s="46">
        <f>SUM(G7:G48)</f>
        <v>118266316.69000001</v>
      </c>
      <c r="H6" s="21"/>
      <c r="I6" s="22"/>
      <c r="J6" s="4"/>
    </row>
    <row r="7" spans="1:10" x14ac:dyDescent="0.2">
      <c r="A7" s="15" t="s">
        <v>4</v>
      </c>
      <c r="B7" s="16" t="s">
        <v>6</v>
      </c>
      <c r="C7" s="23"/>
      <c r="D7" s="24">
        <v>1111</v>
      </c>
      <c r="E7" s="25" t="str">
        <f>[1]Příjmy!C6</f>
        <v>Daň z příjmů fyzických osob placená plátci</v>
      </c>
      <c r="F7" s="26">
        <v>13000000</v>
      </c>
      <c r="G7" s="26">
        <v>13000000</v>
      </c>
      <c r="H7" s="21"/>
      <c r="I7" s="4"/>
      <c r="J7" s="4"/>
    </row>
    <row r="8" spans="1:10" x14ac:dyDescent="0.2">
      <c r="A8" s="15" t="s">
        <v>4</v>
      </c>
      <c r="B8" s="16" t="s">
        <v>7</v>
      </c>
      <c r="C8" s="23"/>
      <c r="D8" s="24">
        <v>1112</v>
      </c>
      <c r="E8" s="25" t="str">
        <f>[1]Příjmy!C7</f>
        <v>Daň z příjmů fyzických osob placená poplatníky</v>
      </c>
      <c r="F8" s="26">
        <v>200000</v>
      </c>
      <c r="G8" s="26">
        <v>200000</v>
      </c>
      <c r="H8" s="21"/>
    </row>
    <row r="9" spans="1:10" x14ac:dyDescent="0.2">
      <c r="A9" s="15" t="s">
        <v>4</v>
      </c>
      <c r="B9" s="16" t="s">
        <v>8</v>
      </c>
      <c r="C9" s="23"/>
      <c r="D9" s="24">
        <v>1113</v>
      </c>
      <c r="E9" s="25" t="str">
        <f>[1]Příjmy!C8</f>
        <v>Daň z příjmů fyzických osob vybíraná srážkou</v>
      </c>
      <c r="F9" s="26">
        <v>1100000</v>
      </c>
      <c r="G9" s="26">
        <v>1100000</v>
      </c>
      <c r="H9" s="21"/>
    </row>
    <row r="10" spans="1:10" x14ac:dyDescent="0.2">
      <c r="A10" s="15" t="s">
        <v>4</v>
      </c>
      <c r="B10" s="16" t="s">
        <v>9</v>
      </c>
      <c r="C10" s="23"/>
      <c r="D10" s="24">
        <v>1121</v>
      </c>
      <c r="E10" s="25" t="str">
        <f>[1]Příjmy!C9</f>
        <v>Daň z příjmů právnických osob</v>
      </c>
      <c r="F10" s="26">
        <v>11000000</v>
      </c>
      <c r="G10" s="26">
        <v>11000000</v>
      </c>
      <c r="H10" s="21"/>
    </row>
    <row r="11" spans="1:10" x14ac:dyDescent="0.2">
      <c r="A11" s="15" t="s">
        <v>4</v>
      </c>
      <c r="B11" s="16" t="s">
        <v>10</v>
      </c>
      <c r="C11" s="23"/>
      <c r="D11" s="24">
        <v>1122</v>
      </c>
      <c r="E11" s="25" t="str">
        <f>[1]Příjmy!C10</f>
        <v>Daň z příjmů právnických osob za obce</v>
      </c>
      <c r="F11" s="26">
        <v>0</v>
      </c>
      <c r="G11" s="26">
        <v>6907070</v>
      </c>
      <c r="H11" s="21"/>
    </row>
    <row r="12" spans="1:10" x14ac:dyDescent="0.2">
      <c r="A12" s="15" t="s">
        <v>4</v>
      </c>
      <c r="B12" s="16" t="s">
        <v>11</v>
      </c>
      <c r="C12" s="23"/>
      <c r="D12" s="24">
        <v>1211</v>
      </c>
      <c r="E12" s="25" t="str">
        <f>[1]Příjmy!C11</f>
        <v>Daň z přidané hodnoty</v>
      </c>
      <c r="F12" s="26">
        <v>26000000</v>
      </c>
      <c r="G12" s="26">
        <v>26000000</v>
      </c>
      <c r="H12" s="21"/>
    </row>
    <row r="13" spans="1:10" x14ac:dyDescent="0.2">
      <c r="A13" s="15" t="s">
        <v>4</v>
      </c>
      <c r="B13" s="16" t="s">
        <v>12</v>
      </c>
      <c r="C13" s="23"/>
      <c r="D13" s="24">
        <v>1333</v>
      </c>
      <c r="E13" s="25" t="str">
        <f>[1]Příjmy!C12</f>
        <v>Poplatky za uložení odpadů</v>
      </c>
      <c r="F13" s="26">
        <v>11500000</v>
      </c>
      <c r="G13" s="26">
        <v>11500000</v>
      </c>
      <c r="H13" s="21"/>
    </row>
    <row r="14" spans="1:10" x14ac:dyDescent="0.2">
      <c r="A14" s="15" t="s">
        <v>4</v>
      </c>
      <c r="B14" s="16" t="s">
        <v>13</v>
      </c>
      <c r="C14" s="23"/>
      <c r="D14" s="24">
        <v>1334</v>
      </c>
      <c r="E14" s="25" t="str">
        <f>[1]Příjmy!C13</f>
        <v>Odvody za odnětí půdy ze zemědělského půdního fondu</v>
      </c>
      <c r="F14" s="26">
        <v>0</v>
      </c>
      <c r="G14" s="26">
        <v>6489</v>
      </c>
      <c r="H14" s="21"/>
    </row>
    <row r="15" spans="1:10" x14ac:dyDescent="0.2">
      <c r="A15" s="15" t="s">
        <v>14</v>
      </c>
      <c r="B15" s="16" t="s">
        <v>15</v>
      </c>
      <c r="C15" s="23"/>
      <c r="D15" s="24">
        <v>1339</v>
      </c>
      <c r="E15" s="25" t="str">
        <f>[1]Příjmy!C14</f>
        <v>Ostatní poplatky a odvody v oblasti životního prostředí</v>
      </c>
      <c r="F15" s="26">
        <v>0</v>
      </c>
      <c r="G15" s="26">
        <v>17500</v>
      </c>
      <c r="H15" s="21"/>
    </row>
    <row r="16" spans="1:10" x14ac:dyDescent="0.2">
      <c r="A16" s="15" t="s">
        <v>4</v>
      </c>
      <c r="B16" s="16" t="s">
        <v>16</v>
      </c>
      <c r="C16" s="23"/>
      <c r="D16" s="24">
        <v>1340</v>
      </c>
      <c r="E16" s="25" t="str">
        <f>[1]Příjmy!C15</f>
        <v>Poplatky za provoz systému odstraňování komunálních odpadů</v>
      </c>
      <c r="F16" s="27">
        <v>950000</v>
      </c>
      <c r="G16" s="27">
        <v>950000</v>
      </c>
    </row>
    <row r="17" spans="1:8" x14ac:dyDescent="0.2">
      <c r="A17" s="15" t="s">
        <v>4</v>
      </c>
      <c r="B17" s="16" t="s">
        <v>17</v>
      </c>
      <c r="C17" s="23"/>
      <c r="D17" s="24">
        <v>1341</v>
      </c>
      <c r="E17" s="25" t="str">
        <f>[1]Příjmy!C16</f>
        <v>Poplatek ze psů</v>
      </c>
      <c r="F17" s="26">
        <v>100000</v>
      </c>
      <c r="G17" s="26">
        <v>100000</v>
      </c>
    </row>
    <row r="18" spans="1:8" x14ac:dyDescent="0.2">
      <c r="A18" s="15" t="s">
        <v>4</v>
      </c>
      <c r="B18" s="16" t="s">
        <v>18</v>
      </c>
      <c r="C18" s="23"/>
      <c r="D18" s="24">
        <v>1343</v>
      </c>
      <c r="E18" s="25" t="str">
        <f>[1]Příjmy!C17</f>
        <v>Poplatek za užívání veřejného prostranství</v>
      </c>
      <c r="F18" s="26">
        <v>200000</v>
      </c>
      <c r="G18" s="26">
        <v>200000</v>
      </c>
    </row>
    <row r="19" spans="1:8" x14ac:dyDescent="0.2">
      <c r="A19" s="15" t="s">
        <v>4</v>
      </c>
      <c r="B19" s="16" t="s">
        <v>19</v>
      </c>
      <c r="C19" s="23"/>
      <c r="D19" s="24">
        <v>1361</v>
      </c>
      <c r="E19" s="25" t="str">
        <f>[1]Příjmy!C20</f>
        <v>Správní poplatky</v>
      </c>
      <c r="F19" s="26">
        <v>400000</v>
      </c>
      <c r="G19" s="26">
        <v>400000</v>
      </c>
    </row>
    <row r="20" spans="1:8" x14ac:dyDescent="0.2">
      <c r="A20" s="15" t="s">
        <v>4</v>
      </c>
      <c r="B20" s="16" t="s">
        <v>20</v>
      </c>
      <c r="C20" s="23"/>
      <c r="D20" s="24">
        <v>1381</v>
      </c>
      <c r="E20" s="25" t="str">
        <f>[1]Příjmy!C21</f>
        <v>Daň z hazardních her</v>
      </c>
      <c r="F20" s="26">
        <v>200000</v>
      </c>
      <c r="G20" s="26">
        <v>200000</v>
      </c>
    </row>
    <row r="21" spans="1:8" x14ac:dyDescent="0.2">
      <c r="A21" s="15" t="s">
        <v>4</v>
      </c>
      <c r="B21" s="16" t="s">
        <v>21</v>
      </c>
      <c r="C21" s="23"/>
      <c r="D21" s="24">
        <v>1511</v>
      </c>
      <c r="E21" s="25" t="str">
        <f>[1]Příjmy!C22</f>
        <v xml:space="preserve">Daň z nemovitých věcí </v>
      </c>
      <c r="F21" s="26">
        <v>3200000</v>
      </c>
      <c r="G21" s="26">
        <v>3200000</v>
      </c>
      <c r="H21" s="21"/>
    </row>
    <row r="22" spans="1:8" x14ac:dyDescent="0.2">
      <c r="A22" s="15" t="s">
        <v>4</v>
      </c>
      <c r="B22" s="16" t="s">
        <v>22</v>
      </c>
      <c r="C22" s="23"/>
      <c r="D22" s="24">
        <v>2460</v>
      </c>
      <c r="E22" s="25" t="str">
        <f>[1]Příjmy!C24</f>
        <v>Splátky půjčených prostředků od obyvatelstva</v>
      </c>
      <c r="F22" s="26">
        <v>11000</v>
      </c>
      <c r="G22" s="26">
        <v>33000</v>
      </c>
    </row>
    <row r="23" spans="1:8" x14ac:dyDescent="0.2">
      <c r="A23" s="15" t="s">
        <v>4</v>
      </c>
      <c r="B23" s="16" t="s">
        <v>23</v>
      </c>
      <c r="C23" s="23"/>
      <c r="D23" s="24">
        <v>4111</v>
      </c>
      <c r="E23" s="25" t="str">
        <f>[1]Příjmy!C25</f>
        <v>Neinvestiční přijaté transfery z všeobecné pokladní správy SR</v>
      </c>
      <c r="F23" s="26">
        <v>0</v>
      </c>
      <c r="G23" s="26">
        <v>86901</v>
      </c>
    </row>
    <row r="24" spans="1:8" x14ac:dyDescent="0.2">
      <c r="A24" s="15" t="s">
        <v>4</v>
      </c>
      <c r="B24" s="16" t="s">
        <v>24</v>
      </c>
      <c r="C24" s="23"/>
      <c r="D24" s="24">
        <v>4112</v>
      </c>
      <c r="E24" s="25" t="str">
        <f>[1]Příjmy!C26</f>
        <v>Neinvestiční přijaté tran. ze SR v rámci souhrnného dotačního vzt.</v>
      </c>
      <c r="F24" s="28">
        <v>3355800</v>
      </c>
      <c r="G24" s="28">
        <v>3543400</v>
      </c>
    </row>
    <row r="25" spans="1:8" x14ac:dyDescent="0.2">
      <c r="A25" s="15" t="s">
        <v>4</v>
      </c>
      <c r="B25" s="16" t="s">
        <v>25</v>
      </c>
      <c r="C25" s="23"/>
      <c r="D25" s="23">
        <v>4116</v>
      </c>
      <c r="E25" s="25" t="str">
        <f>[1]Příjmy!C27</f>
        <v>Ostatní neinvestiční přijaté transfery ze státního rozpočtu</v>
      </c>
      <c r="F25" s="28">
        <v>0</v>
      </c>
      <c r="G25" s="28">
        <v>1670374</v>
      </c>
    </row>
    <row r="26" spans="1:8" x14ac:dyDescent="0.2">
      <c r="A26" s="15" t="s">
        <v>4</v>
      </c>
      <c r="B26" s="16" t="s">
        <v>26</v>
      </c>
      <c r="C26" s="23"/>
      <c r="D26" s="23">
        <v>4122</v>
      </c>
      <c r="E26" s="25" t="str">
        <f>[1]Příjmy!C29</f>
        <v>Neinvestiční přijaté transfery od krajů</v>
      </c>
      <c r="F26" s="28">
        <v>0</v>
      </c>
      <c r="G26" s="28">
        <v>1727546.45</v>
      </c>
    </row>
    <row r="27" spans="1:8" x14ac:dyDescent="0.2">
      <c r="A27" s="15" t="s">
        <v>4</v>
      </c>
      <c r="B27" s="16" t="s">
        <v>27</v>
      </c>
      <c r="C27" s="23"/>
      <c r="D27" s="23">
        <v>4216</v>
      </c>
      <c r="E27" s="25" t="str">
        <f>[1]Příjmy!C31</f>
        <v>Ostatní investiční přijaté transfery ze státního rozpočtu</v>
      </c>
      <c r="F27" s="28">
        <v>0</v>
      </c>
      <c r="G27" s="28">
        <v>10745612.17</v>
      </c>
    </row>
    <row r="28" spans="1:8" x14ac:dyDescent="0.2">
      <c r="A28" s="15" t="s">
        <v>4</v>
      </c>
      <c r="B28" s="16" t="s">
        <v>28</v>
      </c>
      <c r="C28" s="23"/>
      <c r="D28" s="23">
        <v>4222</v>
      </c>
      <c r="E28" s="25" t="str">
        <f>[1]Příjmy!C32</f>
        <v>Investiční přijaté transfery od krajů</v>
      </c>
      <c r="F28" s="28">
        <v>0</v>
      </c>
      <c r="G28" s="28">
        <v>6000000</v>
      </c>
    </row>
    <row r="29" spans="1:8" x14ac:dyDescent="0.2">
      <c r="A29" s="15" t="s">
        <v>4</v>
      </c>
      <c r="B29" s="16" t="s">
        <v>29</v>
      </c>
      <c r="C29" s="23">
        <v>2212</v>
      </c>
      <c r="D29" s="23"/>
      <c r="E29" s="25" t="str">
        <f>[1]Příjmy!C38</f>
        <v>Silnice</v>
      </c>
      <c r="F29" s="28">
        <v>0</v>
      </c>
      <c r="G29" s="28">
        <v>18075</v>
      </c>
    </row>
    <row r="30" spans="1:8" x14ac:dyDescent="0.2">
      <c r="A30" s="15" t="s">
        <v>4</v>
      </c>
      <c r="B30" s="16" t="s">
        <v>30</v>
      </c>
      <c r="C30" s="23">
        <v>2310</v>
      </c>
      <c r="D30" s="23"/>
      <c r="E30" s="25" t="str">
        <f>[1]Příjmy!C42</f>
        <v>Pitná voda</v>
      </c>
      <c r="F30" s="28">
        <v>0</v>
      </c>
      <c r="G30" s="28">
        <v>77000</v>
      </c>
    </row>
    <row r="31" spans="1:8" x14ac:dyDescent="0.2">
      <c r="A31" s="15" t="s">
        <v>4</v>
      </c>
      <c r="B31" s="16" t="s">
        <v>31</v>
      </c>
      <c r="C31" s="23">
        <v>2321</v>
      </c>
      <c r="D31" s="23"/>
      <c r="E31" s="25" t="str">
        <f>[1]Příjmy!C46</f>
        <v>Odvádění a čištění odpadních vod a nakládání s kaly</v>
      </c>
      <c r="F31" s="28">
        <v>0</v>
      </c>
      <c r="G31" s="28">
        <v>300000</v>
      </c>
    </row>
    <row r="32" spans="1:8" x14ac:dyDescent="0.2">
      <c r="A32" s="15" t="s">
        <v>4</v>
      </c>
      <c r="B32" s="16" t="s">
        <v>32</v>
      </c>
      <c r="C32" s="23">
        <v>3111</v>
      </c>
      <c r="D32" s="23"/>
      <c r="E32" s="25" t="str">
        <f>[1]Příjmy!C50</f>
        <v>Mateřské školy</v>
      </c>
      <c r="F32" s="28">
        <v>0</v>
      </c>
      <c r="G32" s="28">
        <v>450000</v>
      </c>
    </row>
    <row r="33" spans="1:7" x14ac:dyDescent="0.2">
      <c r="A33" s="15" t="s">
        <v>4</v>
      </c>
      <c r="B33" s="16" t="s">
        <v>33</v>
      </c>
      <c r="C33" s="23">
        <v>3349</v>
      </c>
      <c r="D33" s="23"/>
      <c r="E33" s="25" t="str">
        <f>[1]Příjmy!C54</f>
        <v>Ostatní záležitosti sdělovacích prostředků</v>
      </c>
      <c r="F33" s="26">
        <v>50000</v>
      </c>
      <c r="G33" s="26">
        <v>62000</v>
      </c>
    </row>
    <row r="34" spans="1:7" x14ac:dyDescent="0.2">
      <c r="A34" s="15" t="s">
        <v>4</v>
      </c>
      <c r="B34" s="16" t="s">
        <v>34</v>
      </c>
      <c r="C34" s="23">
        <v>3399</v>
      </c>
      <c r="D34" s="23"/>
      <c r="E34" s="25" t="str">
        <f>[1]Příjmy!C58</f>
        <v>Ostatní záležitosti kultury, církví a sdělovacích prostředků</v>
      </c>
      <c r="F34" s="26">
        <v>0</v>
      </c>
      <c r="G34" s="26">
        <v>19120</v>
      </c>
    </row>
    <row r="35" spans="1:7" x14ac:dyDescent="0.2">
      <c r="A35" s="15" t="s">
        <v>4</v>
      </c>
      <c r="B35" s="16" t="s">
        <v>35</v>
      </c>
      <c r="C35" s="23">
        <v>3412</v>
      </c>
      <c r="D35" s="23"/>
      <c r="E35" s="25" t="str">
        <f>[1]Příjmy!C67</f>
        <v>Sportovní zařízení v majetku obce</v>
      </c>
      <c r="F35" s="26">
        <v>800000</v>
      </c>
      <c r="G35" s="26">
        <v>800000</v>
      </c>
    </row>
    <row r="36" spans="1:7" x14ac:dyDescent="0.2">
      <c r="A36" s="15" t="s">
        <v>4</v>
      </c>
      <c r="B36" s="16" t="s">
        <v>36</v>
      </c>
      <c r="C36" s="23">
        <v>3631</v>
      </c>
      <c r="D36" s="23"/>
      <c r="E36" s="25" t="str">
        <f>[1]Příjmy!C71</f>
        <v>Veřejné osvětlení</v>
      </c>
      <c r="F36" s="26">
        <v>0</v>
      </c>
      <c r="G36" s="26">
        <v>26397</v>
      </c>
    </row>
    <row r="37" spans="1:7" x14ac:dyDescent="0.2">
      <c r="A37" s="15" t="s">
        <v>4</v>
      </c>
      <c r="B37" s="16" t="s">
        <v>37</v>
      </c>
      <c r="C37" s="23">
        <v>3632</v>
      </c>
      <c r="D37" s="24"/>
      <c r="E37" s="25" t="str">
        <f>[1]Příjmy!C81</f>
        <v>Pohřebnictví</v>
      </c>
      <c r="F37" s="26">
        <v>62500</v>
      </c>
      <c r="G37" s="26">
        <v>62500</v>
      </c>
    </row>
    <row r="38" spans="1:7" x14ac:dyDescent="0.2">
      <c r="A38" s="15" t="s">
        <v>4</v>
      </c>
      <c r="B38" s="16" t="s">
        <v>38</v>
      </c>
      <c r="C38" s="23">
        <v>3636</v>
      </c>
      <c r="D38" s="24"/>
      <c r="E38" s="25" t="str">
        <f>[1]Příjmy!C85</f>
        <v>Územní rozoj</v>
      </c>
      <c r="F38" s="26">
        <v>0</v>
      </c>
      <c r="G38" s="26">
        <v>5828</v>
      </c>
    </row>
    <row r="39" spans="1:7" x14ac:dyDescent="0.2">
      <c r="A39" s="15" t="s">
        <v>4</v>
      </c>
      <c r="B39" s="16" t="s">
        <v>39</v>
      </c>
      <c r="C39" s="23">
        <v>3639</v>
      </c>
      <c r="D39" s="24"/>
      <c r="E39" s="25" t="str">
        <f>[1]Příjmy!C95</f>
        <v>Komunální služby a územní rozvoj jinde nezařazené</v>
      </c>
      <c r="F39" s="26">
        <v>130000</v>
      </c>
      <c r="G39" s="26">
        <v>220000</v>
      </c>
    </row>
    <row r="40" spans="1:7" x14ac:dyDescent="0.2">
      <c r="A40" s="15" t="s">
        <v>4</v>
      </c>
      <c r="B40" s="16" t="s">
        <v>40</v>
      </c>
      <c r="C40" s="23">
        <v>3722</v>
      </c>
      <c r="D40" s="24"/>
      <c r="E40" s="25" t="str">
        <f>[1]Příjmy!C99</f>
        <v>Sběr a svoz komunálních odpadů</v>
      </c>
      <c r="F40" s="26">
        <v>290000</v>
      </c>
      <c r="G40" s="26">
        <v>290000</v>
      </c>
    </row>
    <row r="41" spans="1:7" x14ac:dyDescent="0.2">
      <c r="A41" s="15" t="s">
        <v>4</v>
      </c>
      <c r="B41" s="16" t="s">
        <v>41</v>
      </c>
      <c r="C41" s="23">
        <v>3723</v>
      </c>
      <c r="D41" s="24"/>
      <c r="E41" s="25" t="str">
        <f>[1]Příjmy!C103</f>
        <v>Sběr a svoz ostatních odpadů</v>
      </c>
      <c r="F41" s="26">
        <v>400000</v>
      </c>
      <c r="G41" s="26">
        <v>400000</v>
      </c>
    </row>
    <row r="42" spans="1:7" x14ac:dyDescent="0.2">
      <c r="A42" s="15" t="s">
        <v>4</v>
      </c>
      <c r="B42" s="16" t="s">
        <v>42</v>
      </c>
      <c r="C42" s="23">
        <v>4351</v>
      </c>
      <c r="D42" s="24"/>
      <c r="E42" s="25" t="str">
        <f>[1]Příjmy!C108</f>
        <v>Osobní asistence, pečovatelská služba a podpora samost. bydlení</v>
      </c>
      <c r="F42" s="26">
        <v>470000</v>
      </c>
      <c r="G42" s="26">
        <v>470000</v>
      </c>
    </row>
    <row r="43" spans="1:7" x14ac:dyDescent="0.2">
      <c r="A43" s="15" t="s">
        <v>4</v>
      </c>
      <c r="B43" s="16" t="s">
        <v>43</v>
      </c>
      <c r="C43" s="23">
        <v>5311</v>
      </c>
      <c r="D43" s="24"/>
      <c r="E43" s="25" t="str">
        <f>[1]Příjmy!C112</f>
        <v>Bezpečnost a veřejný pořádek</v>
      </c>
      <c r="F43" s="26">
        <v>0</v>
      </c>
      <c r="G43" s="26">
        <v>700</v>
      </c>
    </row>
    <row r="44" spans="1:7" x14ac:dyDescent="0.2">
      <c r="A44" s="15" t="s">
        <v>4</v>
      </c>
      <c r="B44" s="16" t="s">
        <v>44</v>
      </c>
      <c r="C44" s="23">
        <v>5512</v>
      </c>
      <c r="D44" s="24"/>
      <c r="E44" s="25" t="str">
        <f>[1]Příjmy!C116</f>
        <v>Požární ochrana - dobrovolná část</v>
      </c>
      <c r="F44" s="26">
        <v>0</v>
      </c>
      <c r="G44" s="26">
        <v>11200</v>
      </c>
    </row>
    <row r="45" spans="1:7" x14ac:dyDescent="0.2">
      <c r="A45" s="15" t="s">
        <v>4</v>
      </c>
      <c r="B45" s="16" t="s">
        <v>45</v>
      </c>
      <c r="C45" s="23">
        <v>6171</v>
      </c>
      <c r="D45" s="24"/>
      <c r="E45" s="25" t="str">
        <f>[1]Příjmy!C126</f>
        <v>Činnost místní správy</v>
      </c>
      <c r="F45" s="26">
        <v>55000</v>
      </c>
      <c r="G45" s="26">
        <v>55000</v>
      </c>
    </row>
    <row r="46" spans="1:7" x14ac:dyDescent="0.2">
      <c r="A46" s="15" t="s">
        <v>4</v>
      </c>
      <c r="B46" s="16" t="s">
        <v>46</v>
      </c>
      <c r="C46" s="23">
        <v>6310</v>
      </c>
      <c r="D46" s="24"/>
      <c r="E46" s="25" t="str">
        <f>[1]Příjmy!C131</f>
        <v>Obecné příjmy a výdaje z finančních operací</v>
      </c>
      <c r="F46" s="26">
        <v>10000</v>
      </c>
      <c r="G46" s="26">
        <v>803170</v>
      </c>
    </row>
    <row r="47" spans="1:7" x14ac:dyDescent="0.2">
      <c r="A47" s="15" t="s">
        <v>4</v>
      </c>
      <c r="B47" s="16" t="s">
        <v>47</v>
      </c>
      <c r="C47" s="24">
        <v>6330</v>
      </c>
      <c r="D47" s="24"/>
      <c r="E47" s="25" t="str">
        <f>[1]Příjmy!C136</f>
        <v>Převody vlastním fondům v rozpočtech územní úrovně</v>
      </c>
      <c r="F47" s="26">
        <v>8000000</v>
      </c>
      <c r="G47" s="26">
        <v>14969577.369999999</v>
      </c>
    </row>
    <row r="48" spans="1:7" x14ac:dyDescent="0.2">
      <c r="A48" s="15" t="s">
        <v>4</v>
      </c>
      <c r="B48" s="16" t="s">
        <v>48</v>
      </c>
      <c r="C48" s="24">
        <v>6402</v>
      </c>
      <c r="D48" s="24"/>
      <c r="E48" s="25" t="str">
        <f>[1]Příjmy!C140</f>
        <v>Finanční vypořádání minulých let</v>
      </c>
      <c r="F48" s="26">
        <v>0</v>
      </c>
      <c r="G48" s="26">
        <v>637856.69999999995</v>
      </c>
    </row>
    <row r="49" spans="1:10" x14ac:dyDescent="0.2">
      <c r="G49" s="29"/>
    </row>
    <row r="51" spans="1:10" ht="15.6" x14ac:dyDescent="0.3">
      <c r="B51" s="48" t="s">
        <v>49</v>
      </c>
      <c r="C51" s="48"/>
      <c r="D51" s="48"/>
      <c r="E51" s="48"/>
      <c r="F51" s="48"/>
      <c r="G51" s="48"/>
    </row>
    <row r="52" spans="1:10" ht="13.5" customHeight="1" x14ac:dyDescent="0.2"/>
    <row r="53" spans="1:10" s="10" customFormat="1" ht="21" x14ac:dyDescent="0.25">
      <c r="A53" s="49" t="s">
        <v>0</v>
      </c>
      <c r="B53" s="50"/>
      <c r="C53" s="5" t="s">
        <v>1</v>
      </c>
      <c r="D53" s="6" t="s">
        <v>2</v>
      </c>
      <c r="E53" s="7" t="s">
        <v>3</v>
      </c>
      <c r="F53" s="8" t="s">
        <v>76</v>
      </c>
      <c r="G53" s="45" t="s">
        <v>77</v>
      </c>
      <c r="H53" s="9"/>
    </row>
    <row r="54" spans="1:10" ht="12" x14ac:dyDescent="0.25">
      <c r="A54" s="15" t="s">
        <v>50</v>
      </c>
      <c r="B54" s="16"/>
      <c r="C54" s="24"/>
      <c r="D54" s="24"/>
      <c r="E54" s="19" t="s">
        <v>51</v>
      </c>
      <c r="F54" s="46">
        <f>SUM(F55:F112)</f>
        <v>91984328</v>
      </c>
      <c r="G54" s="13">
        <f>SUM(G55:G112)</f>
        <v>168161850.60999998</v>
      </c>
      <c r="H54" s="21"/>
      <c r="I54" s="22"/>
      <c r="J54" s="4"/>
    </row>
    <row r="55" spans="1:10" x14ac:dyDescent="0.2">
      <c r="A55" s="15" t="s">
        <v>50</v>
      </c>
      <c r="B55" s="16" t="s">
        <v>6</v>
      </c>
      <c r="C55" s="24">
        <v>2143</v>
      </c>
      <c r="D55" s="24"/>
      <c r="E55" s="25" t="s">
        <v>79</v>
      </c>
      <c r="F55" s="26">
        <v>120000</v>
      </c>
      <c r="G55" s="26">
        <v>120000</v>
      </c>
      <c r="H55" s="21"/>
      <c r="J55" s="4"/>
    </row>
    <row r="56" spans="1:10" x14ac:dyDescent="0.2">
      <c r="A56" s="15" t="s">
        <v>50</v>
      </c>
      <c r="B56" s="16" t="s">
        <v>7</v>
      </c>
      <c r="C56" s="24">
        <v>2212</v>
      </c>
      <c r="D56" s="24"/>
      <c r="E56" s="25" t="s">
        <v>80</v>
      </c>
      <c r="F56" s="26">
        <v>1503000</v>
      </c>
      <c r="G56" s="26">
        <v>6245000.1299999999</v>
      </c>
      <c r="H56" s="21"/>
    </row>
    <row r="57" spans="1:10" x14ac:dyDescent="0.2">
      <c r="A57" s="15" t="s">
        <v>50</v>
      </c>
      <c r="B57" s="16" t="s">
        <v>8</v>
      </c>
      <c r="C57" s="24">
        <v>2219</v>
      </c>
      <c r="D57" s="24"/>
      <c r="E57" s="25" t="s">
        <v>81</v>
      </c>
      <c r="F57" s="26">
        <v>105000</v>
      </c>
      <c r="G57" s="26">
        <v>3523943</v>
      </c>
      <c r="H57" s="21"/>
    </row>
    <row r="58" spans="1:10" x14ac:dyDescent="0.2">
      <c r="A58" s="15" t="s">
        <v>50</v>
      </c>
      <c r="B58" s="16" t="s">
        <v>9</v>
      </c>
      <c r="C58" s="24">
        <v>2221</v>
      </c>
      <c r="D58" s="24"/>
      <c r="E58" s="26" t="s">
        <v>82</v>
      </c>
      <c r="F58" s="26">
        <v>45000</v>
      </c>
      <c r="G58" s="26">
        <v>45000</v>
      </c>
      <c r="H58" s="21"/>
    </row>
    <row r="59" spans="1:10" x14ac:dyDescent="0.2">
      <c r="A59" s="15" t="s">
        <v>50</v>
      </c>
      <c r="B59" s="16" t="s">
        <v>10</v>
      </c>
      <c r="C59" s="24">
        <v>2229</v>
      </c>
      <c r="D59" s="24"/>
      <c r="E59" s="26" t="s">
        <v>83</v>
      </c>
      <c r="F59" s="26">
        <v>160000</v>
      </c>
      <c r="G59" s="26">
        <v>160000</v>
      </c>
      <c r="H59" s="21"/>
    </row>
    <row r="60" spans="1:10" x14ac:dyDescent="0.2">
      <c r="A60" s="15" t="s">
        <v>50</v>
      </c>
      <c r="B60" s="16" t="s">
        <v>11</v>
      </c>
      <c r="C60" s="24">
        <v>2292</v>
      </c>
      <c r="D60" s="24"/>
      <c r="E60" s="26" t="s">
        <v>88</v>
      </c>
      <c r="F60" s="26">
        <v>240000</v>
      </c>
      <c r="G60" s="26">
        <v>240000</v>
      </c>
      <c r="H60" s="21"/>
    </row>
    <row r="61" spans="1:10" x14ac:dyDescent="0.2">
      <c r="A61" s="15" t="s">
        <v>50</v>
      </c>
      <c r="B61" s="16" t="s">
        <v>12</v>
      </c>
      <c r="C61" s="24">
        <v>2310</v>
      </c>
      <c r="D61" s="24"/>
      <c r="E61" s="26" t="s">
        <v>89</v>
      </c>
      <c r="F61" s="26">
        <v>45000</v>
      </c>
      <c r="G61" s="26">
        <v>605000</v>
      </c>
    </row>
    <row r="62" spans="1:10" x14ac:dyDescent="0.2">
      <c r="A62" s="15" t="s">
        <v>50</v>
      </c>
      <c r="B62" s="16" t="s">
        <v>13</v>
      </c>
      <c r="C62" s="24">
        <v>2321</v>
      </c>
      <c r="D62" s="24"/>
      <c r="E62" s="47" t="str">
        <f>[1]Výdaje!C71</f>
        <v>Odvádění a čištění odpadních vod a nakládání s kaly</v>
      </c>
      <c r="F62" s="26">
        <v>10150000</v>
      </c>
      <c r="G62" s="26">
        <v>19471109</v>
      </c>
    </row>
    <row r="63" spans="1:10" x14ac:dyDescent="0.2">
      <c r="A63" s="15" t="s">
        <v>50</v>
      </c>
      <c r="B63" s="16" t="s">
        <v>15</v>
      </c>
      <c r="C63" s="24">
        <v>2341</v>
      </c>
      <c r="D63" s="24"/>
      <c r="E63" s="26" t="str">
        <f>[1]Výdaje!C83</f>
        <v>Vodní díla v zemědělské krajině</v>
      </c>
      <c r="F63" s="26">
        <v>400000</v>
      </c>
      <c r="G63" s="26">
        <v>400000</v>
      </c>
    </row>
    <row r="64" spans="1:10" x14ac:dyDescent="0.2">
      <c r="A64" s="15" t="s">
        <v>50</v>
      </c>
      <c r="B64" s="16" t="s">
        <v>16</v>
      </c>
      <c r="C64" s="24">
        <v>2342</v>
      </c>
      <c r="D64" s="24"/>
      <c r="E64" s="26" t="str">
        <f>[1]Firla!C43</f>
        <v>Protierozní ochrana</v>
      </c>
      <c r="F64" s="26">
        <v>20000</v>
      </c>
      <c r="G64" s="26">
        <v>20000</v>
      </c>
    </row>
    <row r="65" spans="1:7" x14ac:dyDescent="0.2">
      <c r="A65" s="15" t="s">
        <v>50</v>
      </c>
      <c r="B65" s="16" t="s">
        <v>17</v>
      </c>
      <c r="C65" s="24">
        <v>3111</v>
      </c>
      <c r="D65" s="24"/>
      <c r="E65" s="26" t="str">
        <f>[1]Výdaje!C97</f>
        <v>Mateřské školy</v>
      </c>
      <c r="F65" s="26">
        <v>1832220</v>
      </c>
      <c r="G65" s="26">
        <v>2304380.25</v>
      </c>
    </row>
    <row r="66" spans="1:7" x14ac:dyDescent="0.2">
      <c r="A66" s="15" t="s">
        <v>50</v>
      </c>
      <c r="B66" s="16" t="s">
        <v>18</v>
      </c>
      <c r="C66" s="24">
        <v>3113</v>
      </c>
      <c r="D66" s="24"/>
      <c r="E66" s="26" t="str">
        <f>[1]Výdaje!C105</f>
        <v>Základní školy</v>
      </c>
      <c r="F66" s="26">
        <v>4100000</v>
      </c>
      <c r="G66" s="26">
        <v>4311917.2</v>
      </c>
    </row>
    <row r="67" spans="1:7" x14ac:dyDescent="0.2">
      <c r="A67" s="15" t="s">
        <v>50</v>
      </c>
      <c r="B67" s="16" t="s">
        <v>19</v>
      </c>
      <c r="C67" s="24">
        <v>3314</v>
      </c>
      <c r="D67" s="24"/>
      <c r="E67" s="26" t="str">
        <f>[1]Výdaje!C113</f>
        <v>Činnosti knihovnické</v>
      </c>
      <c r="F67" s="30">
        <v>3575000</v>
      </c>
      <c r="G67" s="30">
        <v>3810522</v>
      </c>
    </row>
    <row r="68" spans="1:7" x14ac:dyDescent="0.2">
      <c r="A68" s="15" t="s">
        <v>50</v>
      </c>
      <c r="B68" s="16" t="s">
        <v>20</v>
      </c>
      <c r="C68" s="24">
        <v>3319</v>
      </c>
      <c r="D68" s="24"/>
      <c r="E68" s="26" t="str">
        <f>[1]Výdaje!C119</f>
        <v>Ostatní záležitosti kultury</v>
      </c>
      <c r="F68" s="26">
        <v>28000</v>
      </c>
      <c r="G68" s="26">
        <v>28000</v>
      </c>
    </row>
    <row r="69" spans="1:7" x14ac:dyDescent="0.2">
      <c r="A69" s="15" t="s">
        <v>50</v>
      </c>
      <c r="B69" s="16" t="s">
        <v>21</v>
      </c>
      <c r="C69" s="24">
        <v>3322</v>
      </c>
      <c r="D69" s="24"/>
      <c r="E69" s="26" t="str">
        <f>[1]Výdaje!C130</f>
        <v>Zachování a obnova kulturních památek</v>
      </c>
      <c r="F69" s="26">
        <v>2050000</v>
      </c>
      <c r="G69" s="26">
        <v>2615000</v>
      </c>
    </row>
    <row r="70" spans="1:7" x14ac:dyDescent="0.2">
      <c r="A70" s="15" t="s">
        <v>50</v>
      </c>
      <c r="B70" s="16" t="s">
        <v>22</v>
      </c>
      <c r="C70" s="24">
        <v>3330</v>
      </c>
      <c r="D70" s="24"/>
      <c r="E70" s="26" t="str">
        <f>[1]Výdaje!C134</f>
        <v>Činnost registrovaných církví a náboženských společností</v>
      </c>
      <c r="F70" s="26">
        <v>0</v>
      </c>
      <c r="G70" s="26">
        <v>40000</v>
      </c>
    </row>
    <row r="71" spans="1:7" x14ac:dyDescent="0.2">
      <c r="A71" s="15" t="s">
        <v>50</v>
      </c>
      <c r="B71" s="16" t="s">
        <v>23</v>
      </c>
      <c r="C71" s="24">
        <v>3341</v>
      </c>
      <c r="D71" s="24"/>
      <c r="E71" s="26" t="str">
        <f>[1]Výdaje!C148</f>
        <v>Rozhlas a televize</v>
      </c>
      <c r="F71" s="26">
        <v>425000</v>
      </c>
      <c r="G71" s="26">
        <v>605000</v>
      </c>
    </row>
    <row r="72" spans="1:7" x14ac:dyDescent="0.2">
      <c r="A72" s="15" t="s">
        <v>50</v>
      </c>
      <c r="B72" s="16" t="s">
        <v>24</v>
      </c>
      <c r="C72" s="24">
        <v>3349</v>
      </c>
      <c r="D72" s="24"/>
      <c r="E72" s="26" t="str">
        <f>[1]Výdaje!C157</f>
        <v>Ostatní záležitosti sdělovacích prostředků</v>
      </c>
      <c r="F72" s="26">
        <v>52000</v>
      </c>
      <c r="G72" s="26">
        <v>52000</v>
      </c>
    </row>
    <row r="73" spans="1:7" x14ac:dyDescent="0.2">
      <c r="A73" s="15" t="s">
        <v>50</v>
      </c>
      <c r="B73" s="16" t="s">
        <v>25</v>
      </c>
      <c r="C73" s="24">
        <v>3399</v>
      </c>
      <c r="D73" s="24"/>
      <c r="E73" s="26" t="str">
        <f>[1]Výdaje!C179</f>
        <v>Ostatní záležitosti kultury, církví a sdělovacích prostředků</v>
      </c>
      <c r="F73" s="26">
        <v>671000</v>
      </c>
      <c r="G73" s="26">
        <v>690000</v>
      </c>
    </row>
    <row r="74" spans="1:7" x14ac:dyDescent="0.2">
      <c r="A74" s="15" t="s">
        <v>50</v>
      </c>
      <c r="B74" s="16" t="s">
        <v>26</v>
      </c>
      <c r="C74" s="24">
        <v>3412</v>
      </c>
      <c r="D74" s="24"/>
      <c r="E74" s="26" t="str">
        <f>[1]Výdaje!C206</f>
        <v>Sportovní zařízení v majetku obce</v>
      </c>
      <c r="F74" s="26">
        <v>2502000</v>
      </c>
      <c r="G74" s="26">
        <v>6590267</v>
      </c>
    </row>
    <row r="75" spans="1:7" x14ac:dyDescent="0.2">
      <c r="A75" s="15" t="s">
        <v>50</v>
      </c>
      <c r="B75" s="16" t="s">
        <v>27</v>
      </c>
      <c r="C75" s="24">
        <v>3419</v>
      </c>
      <c r="D75" s="24"/>
      <c r="E75" s="26" t="s">
        <v>86</v>
      </c>
      <c r="F75" s="26">
        <v>0</v>
      </c>
      <c r="G75" s="26">
        <v>892000</v>
      </c>
    </row>
    <row r="76" spans="1:7" x14ac:dyDescent="0.2">
      <c r="A76" s="15" t="s">
        <v>50</v>
      </c>
      <c r="B76" s="16" t="s">
        <v>28</v>
      </c>
      <c r="C76" s="24">
        <v>3421</v>
      </c>
      <c r="D76" s="24"/>
      <c r="E76" s="26" t="str">
        <f>[1]Výdaje!C225</f>
        <v>Využití volného času dětí a mládeže</v>
      </c>
      <c r="F76" s="26">
        <v>385000</v>
      </c>
      <c r="G76" s="26">
        <v>477592</v>
      </c>
    </row>
    <row r="77" spans="1:7" x14ac:dyDescent="0.2">
      <c r="A77" s="15" t="s">
        <v>50</v>
      </c>
      <c r="B77" s="16" t="s">
        <v>29</v>
      </c>
      <c r="C77" s="24">
        <v>3429</v>
      </c>
      <c r="D77" s="24"/>
      <c r="E77" s="26" t="str">
        <f>[1]Výdaje!C229</f>
        <v>Ostatní zájmová činnost a rekreace</v>
      </c>
      <c r="F77" s="26">
        <v>0</v>
      </c>
      <c r="G77" s="26">
        <v>749390</v>
      </c>
    </row>
    <row r="78" spans="1:7" x14ac:dyDescent="0.2">
      <c r="A78" s="15" t="s">
        <v>50</v>
      </c>
      <c r="B78" s="16" t="s">
        <v>30</v>
      </c>
      <c r="C78" s="24">
        <v>3612</v>
      </c>
      <c r="D78" s="24"/>
      <c r="E78" s="26" t="str">
        <f>[1]Benešová!C87</f>
        <v>Bytové hospodářství</v>
      </c>
      <c r="F78" s="26">
        <v>0</v>
      </c>
      <c r="G78" s="26">
        <v>2570904</v>
      </c>
    </row>
    <row r="79" spans="1:7" x14ac:dyDescent="0.2">
      <c r="A79" s="15" t="s">
        <v>50</v>
      </c>
      <c r="B79" s="16" t="s">
        <v>31</v>
      </c>
      <c r="C79" s="24">
        <v>3613</v>
      </c>
      <c r="D79" s="24"/>
      <c r="E79" s="26" t="str">
        <f>[1]Výdaje!C237</f>
        <v>Nebytové hospodářství</v>
      </c>
      <c r="F79" s="26">
        <v>0</v>
      </c>
      <c r="G79" s="26">
        <v>350000</v>
      </c>
    </row>
    <row r="80" spans="1:7" x14ac:dyDescent="0.2">
      <c r="A80" s="15" t="s">
        <v>50</v>
      </c>
      <c r="B80" s="16" t="s">
        <v>32</v>
      </c>
      <c r="C80" s="24">
        <v>3631</v>
      </c>
      <c r="D80" s="24"/>
      <c r="E80" s="26" t="str">
        <f>[1]Výdaje!C253</f>
        <v>Veřejné osvětlení</v>
      </c>
      <c r="F80" s="26">
        <v>800000</v>
      </c>
      <c r="G80" s="26">
        <v>1105694</v>
      </c>
    </row>
    <row r="81" spans="1:7" x14ac:dyDescent="0.2">
      <c r="A81" s="15" t="s">
        <v>50</v>
      </c>
      <c r="B81" s="16" t="s">
        <v>33</v>
      </c>
      <c r="C81" s="24">
        <v>3632</v>
      </c>
      <c r="D81" s="24"/>
      <c r="E81" s="26" t="str">
        <f>[1]Výdaje!C266</f>
        <v>Pohřebnictví</v>
      </c>
      <c r="F81" s="26">
        <v>192000</v>
      </c>
      <c r="G81" s="26">
        <v>192000</v>
      </c>
    </row>
    <row r="82" spans="1:7" x14ac:dyDescent="0.2">
      <c r="A82" s="15" t="s">
        <v>50</v>
      </c>
      <c r="B82" s="16" t="s">
        <v>34</v>
      </c>
      <c r="C82" s="24">
        <v>3635</v>
      </c>
      <c r="D82" s="24"/>
      <c r="E82" s="26" t="str">
        <f>[1]Firla!C55</f>
        <v>Územní plánování</v>
      </c>
      <c r="F82" s="26">
        <v>80000</v>
      </c>
      <c r="G82" s="26">
        <v>80000</v>
      </c>
    </row>
    <row r="83" spans="1:7" x14ac:dyDescent="0.2">
      <c r="A83" s="15" t="s">
        <v>50</v>
      </c>
      <c r="B83" s="16" t="s">
        <v>35</v>
      </c>
      <c r="C83" s="24">
        <v>3636</v>
      </c>
      <c r="D83" s="24"/>
      <c r="E83" s="26" t="str">
        <f>[1]Firla!C61</f>
        <v>Územní rozvoj</v>
      </c>
      <c r="F83" s="26">
        <v>500000</v>
      </c>
      <c r="G83" s="26">
        <v>6452830.4000000004</v>
      </c>
    </row>
    <row r="84" spans="1:7" x14ac:dyDescent="0.2">
      <c r="A84" s="15" t="s">
        <v>50</v>
      </c>
      <c r="B84" s="16" t="s">
        <v>36</v>
      </c>
      <c r="C84" s="24">
        <v>3639</v>
      </c>
      <c r="D84" s="24"/>
      <c r="E84" s="26" t="str">
        <f>[1]Výdaje!C306</f>
        <v>Komunální služby a územní rozvoj jinde nezařazené</v>
      </c>
      <c r="F84" s="26">
        <v>4060000</v>
      </c>
      <c r="G84" s="26">
        <v>9494500</v>
      </c>
    </row>
    <row r="85" spans="1:7" x14ac:dyDescent="0.2">
      <c r="A85" s="15" t="s">
        <v>50</v>
      </c>
      <c r="B85" s="16" t="s">
        <v>37</v>
      </c>
      <c r="C85" s="24">
        <v>3721</v>
      </c>
      <c r="D85" s="24"/>
      <c r="E85" s="26" t="str">
        <f>[1]Výdaje!C314</f>
        <v>Sběr a svoz nebezpečných odpadů</v>
      </c>
      <c r="F85" s="26">
        <v>50000</v>
      </c>
      <c r="G85" s="26">
        <v>50000</v>
      </c>
    </row>
    <row r="86" spans="1:7" x14ac:dyDescent="0.2">
      <c r="A86" s="15" t="s">
        <v>50</v>
      </c>
      <c r="B86" s="16" t="s">
        <v>38</v>
      </c>
      <c r="C86" s="24">
        <v>3722</v>
      </c>
      <c r="D86" s="24"/>
      <c r="E86" s="26" t="str">
        <f>[1]Výdaje!C318</f>
        <v>Sběr a svoz komunálních odpadů</v>
      </c>
      <c r="F86" s="26">
        <v>1050000</v>
      </c>
      <c r="G86" s="26">
        <v>1050000</v>
      </c>
    </row>
    <row r="87" spans="1:7" x14ac:dyDescent="0.2">
      <c r="A87" s="15" t="s">
        <v>50</v>
      </c>
      <c r="B87" s="16" t="s">
        <v>39</v>
      </c>
      <c r="C87" s="24">
        <v>3723</v>
      </c>
      <c r="D87" s="24"/>
      <c r="E87" s="26" t="str">
        <f>[1]Výdaje!C330</f>
        <v>Sběr a svoz ostatních odpadů</v>
      </c>
      <c r="F87" s="26">
        <v>750000</v>
      </c>
      <c r="G87" s="26">
        <v>750000</v>
      </c>
    </row>
    <row r="88" spans="1:7" x14ac:dyDescent="0.2">
      <c r="A88" s="15" t="s">
        <v>50</v>
      </c>
      <c r="B88" s="16" t="s">
        <v>40</v>
      </c>
      <c r="C88" s="24">
        <v>3724</v>
      </c>
      <c r="D88" s="24"/>
      <c r="E88" s="26" t="str">
        <f>[1]Výdaje!C334</f>
        <v>Využívání a zneškodňování nebezpečných odpadů</v>
      </c>
      <c r="F88" s="26">
        <v>20000</v>
      </c>
      <c r="G88" s="26">
        <v>20000</v>
      </c>
    </row>
    <row r="89" spans="1:7" x14ac:dyDescent="0.2">
      <c r="A89" s="15" t="s">
        <v>50</v>
      </c>
      <c r="B89" s="16" t="s">
        <v>41</v>
      </c>
      <c r="C89" s="24">
        <v>3725</v>
      </c>
      <c r="D89" s="24"/>
      <c r="E89" s="26" t="str">
        <f>[1]Výdaje!C343</f>
        <v>Využívání a zneškodňování komunálních odpadů</v>
      </c>
      <c r="F89" s="26">
        <v>1000000</v>
      </c>
      <c r="G89" s="26">
        <v>3580862</v>
      </c>
    </row>
    <row r="90" spans="1:7" x14ac:dyDescent="0.2">
      <c r="A90" s="15" t="s">
        <v>50</v>
      </c>
      <c r="B90" s="16" t="s">
        <v>42</v>
      </c>
      <c r="C90" s="24">
        <v>3745</v>
      </c>
      <c r="D90" s="24"/>
      <c r="E90" s="26" t="str">
        <f>[1]Výdaje!C353</f>
        <v>Péče o vzhled obcí a veřejnou zeleň</v>
      </c>
      <c r="F90" s="26">
        <v>1455000</v>
      </c>
      <c r="G90" s="26">
        <v>1455000</v>
      </c>
    </row>
    <row r="91" spans="1:7" x14ac:dyDescent="0.2">
      <c r="A91" s="15" t="s">
        <v>50</v>
      </c>
      <c r="B91" s="16" t="s">
        <v>43</v>
      </c>
      <c r="C91" s="24">
        <v>4341</v>
      </c>
      <c r="D91" s="24"/>
      <c r="E91" s="26" t="str">
        <f>[1]Výdaje!C380</f>
        <v>Sociální pomoc os. v hm. nouzi a občanům soc. nepřizpůsobivým</v>
      </c>
      <c r="F91" s="26">
        <v>73000</v>
      </c>
      <c r="G91" s="26">
        <v>73000</v>
      </c>
    </row>
    <row r="92" spans="1:7" x14ac:dyDescent="0.2">
      <c r="A92" s="15" t="s">
        <v>50</v>
      </c>
      <c r="B92" s="16" t="s">
        <v>44</v>
      </c>
      <c r="C92" s="24">
        <v>4350</v>
      </c>
      <c r="D92" s="24"/>
      <c r="E92" s="26" t="str">
        <f>[1]Výdaje!C384</f>
        <v>Domovy pro seniory</v>
      </c>
      <c r="F92" s="26">
        <v>101000</v>
      </c>
      <c r="G92" s="26">
        <v>101000</v>
      </c>
    </row>
    <row r="93" spans="1:7" x14ac:dyDescent="0.2">
      <c r="A93" s="15" t="s">
        <v>50</v>
      </c>
      <c r="B93" s="16" t="s">
        <v>45</v>
      </c>
      <c r="C93" s="24">
        <v>4351</v>
      </c>
      <c r="D93" s="24"/>
      <c r="E93" s="26" t="str">
        <f>[1]Výdaje!C416</f>
        <v>Osobní asistence, pečovatelská služba a podpora samost. bydlení</v>
      </c>
      <c r="F93" s="26">
        <v>2575600</v>
      </c>
      <c r="G93" s="26">
        <v>2882600</v>
      </c>
    </row>
    <row r="94" spans="1:7" x14ac:dyDescent="0.2">
      <c r="A94" s="15" t="s">
        <v>50</v>
      </c>
      <c r="B94" s="16" t="s">
        <v>46</v>
      </c>
      <c r="C94" s="24">
        <v>4354</v>
      </c>
      <c r="D94" s="24"/>
      <c r="E94" s="26" t="str">
        <f>[1]Výdaje!C420</f>
        <v>Chráněné bydlení</v>
      </c>
      <c r="F94" s="26">
        <v>21000</v>
      </c>
      <c r="G94" s="26">
        <v>21000</v>
      </c>
    </row>
    <row r="95" spans="1:7" x14ac:dyDescent="0.2">
      <c r="A95" s="15" t="s">
        <v>50</v>
      </c>
      <c r="B95" s="16" t="s">
        <v>47</v>
      </c>
      <c r="C95" s="24">
        <v>4356</v>
      </c>
      <c r="D95" s="24"/>
      <c r="E95" s="26" t="str">
        <f>[1]Výdaje!C424</f>
        <v>Denní stacionáře a centra denních služeb</v>
      </c>
      <c r="F95" s="26">
        <v>30000</v>
      </c>
      <c r="G95" s="26">
        <v>30000</v>
      </c>
    </row>
    <row r="96" spans="1:7" x14ac:dyDescent="0.2">
      <c r="A96" s="15" t="s">
        <v>50</v>
      </c>
      <c r="B96" s="16" t="s">
        <v>48</v>
      </c>
      <c r="C96" s="24">
        <v>4357</v>
      </c>
      <c r="D96" s="24"/>
      <c r="E96" s="26" t="str">
        <f>[1]Výdaje!C428</f>
        <v>Domovy pro osoby se zdravot. postižením a domovy se zvl. režim.</v>
      </c>
      <c r="F96" s="26">
        <v>70000</v>
      </c>
      <c r="G96" s="26">
        <v>70000</v>
      </c>
    </row>
    <row r="97" spans="1:7" x14ac:dyDescent="0.2">
      <c r="A97" s="15" t="s">
        <v>50</v>
      </c>
      <c r="B97" s="16" t="s">
        <v>52</v>
      </c>
      <c r="C97" s="24">
        <v>4371</v>
      </c>
      <c r="D97" s="24"/>
      <c r="E97" s="26" t="str">
        <f>[1]Výdaje!C432</f>
        <v>Raná péče a sociálně aktivizační služby pro rodiny s dětmi</v>
      </c>
      <c r="F97" s="26">
        <v>21000</v>
      </c>
      <c r="G97" s="26">
        <v>21000</v>
      </c>
    </row>
    <row r="98" spans="1:7" x14ac:dyDescent="0.2">
      <c r="A98" s="15" t="s">
        <v>50</v>
      </c>
      <c r="B98" s="16" t="s">
        <v>53</v>
      </c>
      <c r="C98" s="24">
        <v>4379</v>
      </c>
      <c r="D98" s="24"/>
      <c r="E98" s="26" t="str">
        <f>[1]Výdaje!C441</f>
        <v>Ostatní služby a činnosti v oblasti sociální prevence</v>
      </c>
      <c r="F98" s="26">
        <v>42000</v>
      </c>
      <c r="G98" s="26">
        <v>42000</v>
      </c>
    </row>
    <row r="99" spans="1:7" x14ac:dyDescent="0.2">
      <c r="A99" s="15" t="s">
        <v>50</v>
      </c>
      <c r="B99" s="16" t="s">
        <v>54</v>
      </c>
      <c r="C99" s="24">
        <v>5212</v>
      </c>
      <c r="D99" s="24"/>
      <c r="E99" s="26" t="s">
        <v>85</v>
      </c>
      <c r="F99" s="26">
        <v>1000</v>
      </c>
      <c r="G99" s="26">
        <v>0</v>
      </c>
    </row>
    <row r="100" spans="1:7" x14ac:dyDescent="0.2">
      <c r="A100" s="15" t="s">
        <v>50</v>
      </c>
      <c r="B100" s="16" t="s">
        <v>55</v>
      </c>
      <c r="C100" s="24">
        <v>5213</v>
      </c>
      <c r="D100" s="24"/>
      <c r="E100" s="26" t="s">
        <v>84</v>
      </c>
      <c r="F100" s="26">
        <v>0</v>
      </c>
      <c r="G100" s="26">
        <v>1000</v>
      </c>
    </row>
    <row r="101" spans="1:7" x14ac:dyDescent="0.2">
      <c r="A101" s="15" t="s">
        <v>50</v>
      </c>
      <c r="B101" s="16" t="s">
        <v>56</v>
      </c>
      <c r="C101" s="24">
        <v>5272</v>
      </c>
      <c r="D101" s="24"/>
      <c r="E101" s="26" t="str">
        <f>[1]Výdaje!C455</f>
        <v>Činnost orgánů krizového řízení na územní úrovni</v>
      </c>
      <c r="F101" s="26">
        <v>30000</v>
      </c>
      <c r="G101" s="26">
        <v>30000</v>
      </c>
    </row>
    <row r="102" spans="1:7" x14ac:dyDescent="0.2">
      <c r="A102" s="15" t="s">
        <v>50</v>
      </c>
      <c r="B102" s="16" t="s">
        <v>57</v>
      </c>
      <c r="C102" s="24">
        <v>5311</v>
      </c>
      <c r="D102" s="24"/>
      <c r="E102" s="26" t="str">
        <f>[1]Výdaje!C460</f>
        <v>Bezpečnost a veřejný pořádek</v>
      </c>
      <c r="F102" s="26">
        <v>30000</v>
      </c>
      <c r="G102" s="26">
        <v>30000</v>
      </c>
    </row>
    <row r="103" spans="1:7" x14ac:dyDescent="0.2">
      <c r="A103" s="15" t="s">
        <v>50</v>
      </c>
      <c r="B103" s="16" t="s">
        <v>58</v>
      </c>
      <c r="C103" s="24">
        <v>5512</v>
      </c>
      <c r="D103" s="24"/>
      <c r="E103" s="26" t="str">
        <f>[1]Výdaje!C486</f>
        <v>Požární ochrana - dobrovolná část</v>
      </c>
      <c r="F103" s="26">
        <v>942000</v>
      </c>
      <c r="G103" s="26">
        <v>1148200</v>
      </c>
    </row>
    <row r="104" spans="1:7" x14ac:dyDescent="0.2">
      <c r="A104" s="15" t="s">
        <v>50</v>
      </c>
      <c r="B104" s="16" t="s">
        <v>59</v>
      </c>
      <c r="C104" s="24">
        <v>6112</v>
      </c>
      <c r="D104" s="24"/>
      <c r="E104" s="26" t="str">
        <f>[1]Výdaje!C509</f>
        <v>Zastupitelstva obcí</v>
      </c>
      <c r="F104" s="26">
        <v>1735520</v>
      </c>
      <c r="G104" s="26">
        <v>1735520</v>
      </c>
    </row>
    <row r="105" spans="1:7" x14ac:dyDescent="0.2">
      <c r="A105" s="15" t="s">
        <v>50</v>
      </c>
      <c r="B105" s="16" t="s">
        <v>60</v>
      </c>
      <c r="C105" s="24">
        <v>6117</v>
      </c>
      <c r="D105" s="24"/>
      <c r="E105" s="26" t="str">
        <f>[1]Výdaje!C513</f>
        <v>Volby do Evropského Parlamentu</v>
      </c>
      <c r="F105" s="26">
        <v>0</v>
      </c>
      <c r="G105" s="26">
        <v>73426</v>
      </c>
    </row>
    <row r="106" spans="1:7" x14ac:dyDescent="0.2">
      <c r="A106" s="15" t="s">
        <v>50</v>
      </c>
      <c r="B106" s="16" t="s">
        <v>61</v>
      </c>
      <c r="C106" s="24">
        <v>6171</v>
      </c>
      <c r="D106" s="24"/>
      <c r="E106" s="26" t="str">
        <f>[1]Výdaje!C565</f>
        <v>Činnost místní správy</v>
      </c>
      <c r="F106" s="26">
        <v>12498445</v>
      </c>
      <c r="G106" s="26">
        <v>12582794</v>
      </c>
    </row>
    <row r="107" spans="1:7" x14ac:dyDescent="0.2">
      <c r="A107" s="15" t="s">
        <v>50</v>
      </c>
      <c r="B107" s="16" t="s">
        <v>62</v>
      </c>
      <c r="C107" s="24">
        <v>6223</v>
      </c>
      <c r="D107" s="24"/>
      <c r="E107" s="26" t="str">
        <f>[1]Výdaje!C574</f>
        <v>Mezinárodní spolupráce</v>
      </c>
      <c r="F107" s="26">
        <v>100000</v>
      </c>
      <c r="G107" s="26">
        <v>100000</v>
      </c>
    </row>
    <row r="108" spans="1:7" x14ac:dyDescent="0.2">
      <c r="A108" s="15" t="s">
        <v>50</v>
      </c>
      <c r="B108" s="16" t="s">
        <v>63</v>
      </c>
      <c r="C108" s="24">
        <v>6310</v>
      </c>
      <c r="D108" s="24"/>
      <c r="E108" s="26" t="str">
        <f>[1]Výdaje!C579</f>
        <v>Obecné příjmy a výdaje z finančních operací</v>
      </c>
      <c r="F108" s="26">
        <v>130000</v>
      </c>
      <c r="G108" s="26">
        <v>130000</v>
      </c>
    </row>
    <row r="109" spans="1:7" x14ac:dyDescent="0.2">
      <c r="A109" s="15" t="s">
        <v>50</v>
      </c>
      <c r="B109" s="16" t="s">
        <v>64</v>
      </c>
      <c r="C109" s="24">
        <v>6320</v>
      </c>
      <c r="D109" s="24"/>
      <c r="E109" s="26" t="str">
        <f>[1]Výdaje!C583</f>
        <v>Pojištění funkčně nespecifikované</v>
      </c>
      <c r="F109" s="26">
        <v>150000</v>
      </c>
      <c r="G109" s="26">
        <v>150000</v>
      </c>
    </row>
    <row r="110" spans="1:7" x14ac:dyDescent="0.2">
      <c r="A110" s="15" t="s">
        <v>50</v>
      </c>
      <c r="B110" s="16" t="s">
        <v>65</v>
      </c>
      <c r="C110" s="24">
        <v>6399</v>
      </c>
      <c r="D110" s="24"/>
      <c r="E110" s="26" t="str">
        <f>[1]Výdaje!C588</f>
        <v>Ostatní finanční operace</v>
      </c>
      <c r="F110" s="26">
        <v>600000</v>
      </c>
      <c r="G110" s="26">
        <v>4905590</v>
      </c>
    </row>
    <row r="111" spans="1:7" x14ac:dyDescent="0.2">
      <c r="A111" s="15" t="s">
        <v>50</v>
      </c>
      <c r="B111" s="16" t="s">
        <v>66</v>
      </c>
      <c r="C111" s="24">
        <v>6402</v>
      </c>
      <c r="D111" s="24"/>
      <c r="E111" s="26" t="str">
        <f>[1]Výdaje!C592</f>
        <v>Finanční vypořádání minulých let</v>
      </c>
      <c r="F111" s="26">
        <v>50000</v>
      </c>
      <c r="G111" s="26">
        <v>686746.7</v>
      </c>
    </row>
    <row r="112" spans="1:7" x14ac:dyDescent="0.2">
      <c r="A112" s="15" t="s">
        <v>50</v>
      </c>
      <c r="B112" s="16" t="s">
        <v>87</v>
      </c>
      <c r="C112" s="24">
        <v>6409</v>
      </c>
      <c r="D112" s="24"/>
      <c r="E112" s="26" t="str">
        <f>[1]Výdaje!C597</f>
        <v>Ostatní činnosti jinde nezařazené</v>
      </c>
      <c r="F112" s="30">
        <v>34418543</v>
      </c>
      <c r="G112" s="30">
        <v>62200062.93</v>
      </c>
    </row>
    <row r="113" spans="1:10" x14ac:dyDescent="0.2">
      <c r="A113" s="15"/>
      <c r="B113" s="16"/>
      <c r="C113" s="24"/>
      <c r="D113" s="24"/>
      <c r="E113" s="25"/>
      <c r="F113" s="26"/>
      <c r="G113" s="31"/>
      <c r="H113" s="21"/>
    </row>
    <row r="114" spans="1:10" ht="12" x14ac:dyDescent="0.25">
      <c r="A114" s="15" t="s">
        <v>67</v>
      </c>
      <c r="B114" s="16"/>
      <c r="C114" s="24"/>
      <c r="D114" s="24"/>
      <c r="E114" s="19" t="s">
        <v>68</v>
      </c>
      <c r="F114" s="32">
        <f>F115+F116</f>
        <v>10500028</v>
      </c>
      <c r="G114" s="32">
        <f>G115+G116</f>
        <v>49895533.920000002</v>
      </c>
      <c r="I114" s="22"/>
      <c r="J114" s="4"/>
    </row>
    <row r="115" spans="1:10" x14ac:dyDescent="0.2">
      <c r="A115" s="15" t="s">
        <v>67</v>
      </c>
      <c r="B115" s="16" t="s">
        <v>6</v>
      </c>
      <c r="C115" s="24"/>
      <c r="D115" s="24">
        <v>8115</v>
      </c>
      <c r="E115" s="25" t="str">
        <f>[1]Holcman!C136</f>
        <v>Změna stavu krátkodobých prostředků na bank. účtech</v>
      </c>
      <c r="F115" s="20">
        <v>20500000</v>
      </c>
      <c r="G115" s="33">
        <v>59895505.920000002</v>
      </c>
      <c r="H115" s="21"/>
      <c r="I115" s="4"/>
    </row>
    <row r="116" spans="1:10" x14ac:dyDescent="0.2">
      <c r="A116" s="15" t="s">
        <v>67</v>
      </c>
      <c r="B116" s="16" t="s">
        <v>7</v>
      </c>
      <c r="C116" s="24"/>
      <c r="D116" s="24">
        <v>8124</v>
      </c>
      <c r="E116" s="25" t="str">
        <f>[1]Holcman!C138</f>
        <v>Uhrazené splátky dlouhodob. přijatých půjčených prostř.</v>
      </c>
      <c r="F116" s="20">
        <v>-9999972</v>
      </c>
      <c r="G116" s="26">
        <v>-9999972</v>
      </c>
      <c r="H116" s="21"/>
      <c r="I116" s="4"/>
    </row>
    <row r="117" spans="1:10" x14ac:dyDescent="0.2">
      <c r="A117" s="15"/>
      <c r="B117" s="16"/>
      <c r="C117" s="24"/>
      <c r="D117" s="24"/>
      <c r="E117" s="25"/>
      <c r="F117" s="26"/>
      <c r="G117" s="31"/>
    </row>
    <row r="118" spans="1:10" ht="12" x14ac:dyDescent="0.25">
      <c r="A118" s="15" t="s">
        <v>69</v>
      </c>
      <c r="B118" s="16"/>
      <c r="C118" s="24"/>
      <c r="D118" s="24"/>
      <c r="E118" s="19" t="s">
        <v>70</v>
      </c>
      <c r="F118" s="26"/>
      <c r="G118" s="31"/>
    </row>
    <row r="119" spans="1:10" x14ac:dyDescent="0.2">
      <c r="A119" s="15" t="s">
        <v>69</v>
      </c>
      <c r="B119" s="16" t="s">
        <v>6</v>
      </c>
      <c r="C119" s="34" t="s">
        <v>71</v>
      </c>
      <c r="D119" s="34">
        <v>5331</v>
      </c>
      <c r="E119" s="35" t="s">
        <v>72</v>
      </c>
      <c r="F119" s="33">
        <v>1832220</v>
      </c>
      <c r="G119" s="33">
        <v>1832220</v>
      </c>
      <c r="I119" s="4"/>
    </row>
    <row r="120" spans="1:10" x14ac:dyDescent="0.2">
      <c r="A120" s="15" t="s">
        <v>69</v>
      </c>
      <c r="B120" s="16" t="s">
        <v>7</v>
      </c>
      <c r="C120" s="34" t="s">
        <v>73</v>
      </c>
      <c r="D120" s="34">
        <v>5331</v>
      </c>
      <c r="E120" s="35" t="s">
        <v>72</v>
      </c>
      <c r="F120" s="33">
        <v>4100000</v>
      </c>
      <c r="G120" s="33">
        <v>4100000</v>
      </c>
      <c r="I120" s="4"/>
    </row>
    <row r="121" spans="1:10" x14ac:dyDescent="0.2">
      <c r="A121" s="15" t="s">
        <v>69</v>
      </c>
      <c r="B121" s="16" t="s">
        <v>8</v>
      </c>
      <c r="C121" s="34" t="s">
        <v>74</v>
      </c>
      <c r="D121" s="34">
        <v>5331</v>
      </c>
      <c r="E121" s="35" t="s">
        <v>72</v>
      </c>
      <c r="F121" s="33">
        <v>3575000</v>
      </c>
      <c r="G121" s="33">
        <v>3575000</v>
      </c>
      <c r="I121" s="4"/>
    </row>
    <row r="122" spans="1:10" x14ac:dyDescent="0.2">
      <c r="F122" s="29"/>
      <c r="G122" s="36"/>
      <c r="I122" s="4"/>
    </row>
    <row r="123" spans="1:10" ht="15.75" customHeight="1" x14ac:dyDescent="0.2">
      <c r="B123" s="37"/>
      <c r="C123" s="38"/>
      <c r="D123" s="39"/>
      <c r="F123" s="1" t="s">
        <v>75</v>
      </c>
      <c r="G123" s="4">
        <f>F6-G54+G114</f>
        <v>-36782016.689999983</v>
      </c>
      <c r="H123" s="21"/>
    </row>
    <row r="124" spans="1:10" x14ac:dyDescent="0.2">
      <c r="B124" s="37"/>
      <c r="C124" s="38"/>
      <c r="E124" s="39"/>
      <c r="F124" s="40"/>
      <c r="G124" s="40"/>
    </row>
    <row r="125" spans="1:10" x14ac:dyDescent="0.2">
      <c r="E125" s="39"/>
      <c r="F125" s="39"/>
      <c r="G125" s="40"/>
    </row>
    <row r="126" spans="1:10" x14ac:dyDescent="0.2">
      <c r="G126" s="22"/>
      <c r="H126" s="41"/>
    </row>
    <row r="127" spans="1:10" ht="15" x14ac:dyDescent="0.25">
      <c r="G127" s="42"/>
      <c r="H127" s="43"/>
    </row>
    <row r="128" spans="1:10" x14ac:dyDescent="0.2">
      <c r="G128" s="36"/>
      <c r="H128" s="44"/>
    </row>
    <row r="129" spans="7:9" x14ac:dyDescent="0.2">
      <c r="G129" s="36"/>
      <c r="H129" s="44"/>
      <c r="I129" s="4"/>
    </row>
    <row r="130" spans="7:9" x14ac:dyDescent="0.2">
      <c r="G130" s="36"/>
      <c r="H130" s="44"/>
    </row>
    <row r="131" spans="7:9" x14ac:dyDescent="0.2">
      <c r="G131" s="36"/>
      <c r="H131" s="44"/>
      <c r="I131" s="4"/>
    </row>
    <row r="132" spans="7:9" x14ac:dyDescent="0.2">
      <c r="G132" s="36"/>
      <c r="H132" s="44"/>
    </row>
    <row r="133" spans="7:9" x14ac:dyDescent="0.2">
      <c r="G133" s="36"/>
      <c r="H133" s="44"/>
    </row>
  </sheetData>
  <mergeCells count="4">
    <mergeCell ref="B2:G2"/>
    <mergeCell ref="A4:B4"/>
    <mergeCell ref="B51:G51"/>
    <mergeCell ref="A53:B53"/>
  </mergeCells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>
    <oddFooter>&amp;C&amp;"Arial CE,Kurzíva"Rozpočet města Přibyslav na rok 2019</oddFooter>
  </headerFooter>
  <rowBreaks count="1" manualBreakCount="1">
    <brk id="5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ZM</vt:lpstr>
      <vt:lpstr>'Rozpočet ZM'!Oblast_tisku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Zdeňka Teclová</dc:creator>
  <cp:lastModifiedBy>Edita Ouvínová</cp:lastModifiedBy>
  <cp:lastPrinted>2019-11-18T09:45:52Z</cp:lastPrinted>
  <dcterms:created xsi:type="dcterms:W3CDTF">2019-11-18T07:56:06Z</dcterms:created>
  <dcterms:modified xsi:type="dcterms:W3CDTF">2019-11-28T08:28:33Z</dcterms:modified>
</cp:coreProperties>
</file>